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ПҚ-61 Келажакка қадам\Бандлик жадваллар-08.08.2025\"/>
    </mc:Choice>
  </mc:AlternateContent>
  <bookViews>
    <workbookView xWindow="-120" yWindow="-120" windowWidth="29040" windowHeight="15840"/>
  </bookViews>
  <sheets>
    <sheet name="Соха ва тармоқлар (2)" sheetId="5" r:id="rId1"/>
    <sheet name="Маълумотига қўйилган талаб" sheetId="2" r:id="rId2"/>
    <sheet name="Соха ва тармоқлар" sheetId="3" r:id="rId3"/>
    <sheet name="Касблар " sheetId="4" r:id="rId4"/>
  </sheets>
  <definedNames>
    <definedName name="_xlnm._FilterDatabase" localSheetId="3" hidden="1">'Касблар '!$A$4:$AI$24</definedName>
    <definedName name="_xlnm._FilterDatabase" localSheetId="1" hidden="1">'Маълумотига қўйилган талаб'!$G$5:$I$25</definedName>
    <definedName name="_xlnm._FilterDatabase" localSheetId="2" hidden="1">'Соха ва тармоқлар'!$A$4:$N$24</definedName>
    <definedName name="_xlnm._FilterDatabase" localSheetId="0" hidden="1">'Соха ва тармоқлар (2)'!$B$4:$L$24</definedName>
    <definedName name="_xlnm.Print_Area" localSheetId="1">'Маълумотига қўйилган талаб'!$B$1:$I$25</definedName>
    <definedName name="_xlnm.Print_Area" localSheetId="2">'Соха ва тармоқлар'!$B$1:$N$24</definedName>
    <definedName name="_xlnm.Print_Area" localSheetId="0">'Соха ва тармоқлар (2)'!$A$1:$L$24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L9" i="5" l="1"/>
  <c r="L8" i="5"/>
  <c r="L7" i="5"/>
  <c r="L6" i="5"/>
  <c r="L14" i="5"/>
  <c r="L24" i="5"/>
  <c r="L13" i="5"/>
  <c r="L23" i="5"/>
  <c r="L22" i="5"/>
  <c r="L19" i="5"/>
  <c r="L18" i="5"/>
  <c r="L21" i="5"/>
  <c r="L17" i="5"/>
  <c r="L10" i="5"/>
  <c r="L12" i="5"/>
  <c r="L11" i="5"/>
  <c r="L16" i="5"/>
  <c r="L20" i="5"/>
  <c r="L15" i="5"/>
  <c r="K5" i="5"/>
  <c r="J5" i="5"/>
  <c r="I5" i="5"/>
  <c r="H5" i="5"/>
  <c r="G5" i="5"/>
  <c r="F5" i="5"/>
  <c r="E5" i="5"/>
  <c r="D5" i="5"/>
  <c r="C5" i="5"/>
  <c r="L5" i="5" l="1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D5" i="4"/>
  <c r="AI5" i="4" s="1"/>
  <c r="C5" i="4"/>
  <c r="N19" i="3"/>
  <c r="N24" i="3"/>
  <c r="N23" i="3"/>
  <c r="N22" i="3"/>
  <c r="N21" i="3"/>
  <c r="N20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I20" i="2"/>
  <c r="I13" i="2"/>
  <c r="I10" i="2"/>
  <c r="I6" i="2" s="1"/>
  <c r="H6" i="2"/>
  <c r="G6" i="2"/>
  <c r="F6" i="2"/>
  <c r="E6" i="2"/>
  <c r="C6" i="2"/>
  <c r="D6" i="2" l="1"/>
  <c r="N5" i="3" l="1"/>
  <c r="M5" i="3"/>
  <c r="L5" i="3"/>
  <c r="K5" i="3"/>
  <c r="J5" i="3"/>
  <c r="I5" i="3"/>
  <c r="H5" i="3"/>
  <c r="G5" i="3"/>
  <c r="F5" i="3"/>
  <c r="E5" i="3"/>
  <c r="D5" i="3"/>
  <c r="C5" i="3"/>
</calcChain>
</file>

<file path=xl/sharedStrings.xml><?xml version="1.0" encoding="utf-8"?>
<sst xmlns="http://schemas.openxmlformats.org/spreadsheetml/2006/main" count="153" uniqueCount="76">
  <si>
    <t>Ўқитувчи</t>
  </si>
  <si>
    <t>Хореограф</t>
  </si>
  <si>
    <t>Қоровул</t>
  </si>
  <si>
    <t>Сотувчи</t>
  </si>
  <si>
    <t>Тикувчи</t>
  </si>
  <si>
    <t>Кассир</t>
  </si>
  <si>
    <t>Электрик</t>
  </si>
  <si>
    <t>Психолог</t>
  </si>
  <si>
    <t>Иш юритувчи</t>
  </si>
  <si>
    <t>Электромонтёр</t>
  </si>
  <si>
    <t>Машинист</t>
  </si>
  <si>
    <t>Муҳандис</t>
  </si>
  <si>
    <t>Бетончи</t>
  </si>
  <si>
    <t>Ошпаз</t>
  </si>
  <si>
    <t>Фаррош</t>
  </si>
  <si>
    <t>Юрист</t>
  </si>
  <si>
    <t>Уста</t>
  </si>
  <si>
    <t>Механик</t>
  </si>
  <si>
    <t>Бўёқчи</t>
  </si>
  <si>
    <t>Ҳамшира</t>
  </si>
  <si>
    <t>Хисобчи</t>
  </si>
  <si>
    <t>Шифокор</t>
  </si>
  <si>
    <t>Методист</t>
  </si>
  <si>
    <t>Қурилиш</t>
  </si>
  <si>
    <t>Бошқалар</t>
  </si>
  <si>
    <t>Хайдовчи</t>
  </si>
  <si>
    <t>Таълим</t>
  </si>
  <si>
    <t>Фарғона</t>
  </si>
  <si>
    <t>Лабарант</t>
  </si>
  <si>
    <t>Қуриқчи</t>
  </si>
  <si>
    <t>Сўх тумани</t>
  </si>
  <si>
    <t>Қўқон</t>
  </si>
  <si>
    <t>Худуд</t>
  </si>
  <si>
    <t>Ўрта махсус</t>
  </si>
  <si>
    <t xml:space="preserve">Олий </t>
  </si>
  <si>
    <t>Фарғона вилояти</t>
  </si>
  <si>
    <t>Олтиариқ тумани</t>
  </si>
  <si>
    <t>Қўштепа тумани</t>
  </si>
  <si>
    <t>Боғдод тумани</t>
  </si>
  <si>
    <t>Бувайда тумани</t>
  </si>
  <si>
    <t>Бешариқ тумани</t>
  </si>
  <si>
    <t>Қува тумани</t>
  </si>
  <si>
    <t>Учкўприк тумани</t>
  </si>
  <si>
    <t>Риштон тумани</t>
  </si>
  <si>
    <t>Тошлоқ тумани</t>
  </si>
  <si>
    <t>Ўзбекистон тумани</t>
  </si>
  <si>
    <t>Фарғона тумани</t>
  </si>
  <si>
    <t>Данғара тумани</t>
  </si>
  <si>
    <t>Фурқат тумани</t>
  </si>
  <si>
    <t>Ёзёвон тумани</t>
  </si>
  <si>
    <t>Қувасой</t>
  </si>
  <si>
    <t>Марғилон</t>
  </si>
  <si>
    <t>Жами бўш (вакант) иш ўринлари мавжуд бўлган корхоналар сони</t>
  </si>
  <si>
    <t>Жами бўш иш ўринлари сони</t>
  </si>
  <si>
    <t>Шундан</t>
  </si>
  <si>
    <t>Бўш иш ўрнига қўйилган 
минимал талаб</t>
  </si>
  <si>
    <t>Давлат ташкилотларидаги бўш (вакант) иш ўринлари сони</t>
  </si>
  <si>
    <t>Хусусий субъектларда бўш (вакант) иш ўринлари сони</t>
  </si>
  <si>
    <t>Маълумот талаб этилмайди</t>
  </si>
  <si>
    <t>Соғлиқни сақлаш</t>
  </si>
  <si>
    <t xml:space="preserve">Маданият </t>
  </si>
  <si>
    <t>Молия  ва суғурта</t>
  </si>
  <si>
    <t xml:space="preserve">Хизмат кўрсатиш </t>
  </si>
  <si>
    <t>Алоқа ва ахборот технологиялари</t>
  </si>
  <si>
    <t>Саноат ва ишлаб чиқариш</t>
  </si>
  <si>
    <r>
      <t xml:space="preserve">Қишлоқ хўжалиги </t>
    </r>
    <r>
      <rPr>
        <sz val="14"/>
        <rFont val="Times New Roman"/>
        <family val="1"/>
        <charset val="204"/>
      </rPr>
      <t>(рўйхатдан ўтган)</t>
    </r>
  </si>
  <si>
    <t>Тарбиячи, Тарбиячи ёрдамчиси</t>
  </si>
  <si>
    <t>Электр 
пайвандчи</t>
  </si>
  <si>
    <t>Чилангар (сантехник)</t>
  </si>
  <si>
    <t>Офицант</t>
  </si>
  <si>
    <t>2025 йил 1 август ҳолатига бўш (вакант) иш ўринларига қўйилган талаблар  тўғрисида
 МАЪЛУМОТ</t>
  </si>
  <si>
    <t>2025 йил 1 август ҳолатига соҳалар кесимида бўш (вакант) иш ўринлари сони тўғрисида
 МАЪЛУМОТ</t>
  </si>
  <si>
    <t>2025 йил 1 август  холатига  касблар кесимида бўш (вакант) иш ўринлари сони тўғрисида
 МАЪЛУМОТ</t>
  </si>
  <si>
    <t>Фарғона шаҳар</t>
  </si>
  <si>
    <t>№</t>
  </si>
  <si>
    <r>
      <t xml:space="preserve">2025 йил 1 август ҳолатига соҳалар кесимида бўш (вакант) иш ўринлари сони тўғрисида
</t>
    </r>
    <r>
      <rPr>
        <b/>
        <sz val="22"/>
        <color rgb="FFC00000"/>
        <rFont val="Times New Roman"/>
        <family val="1"/>
        <charset val="204"/>
      </rPr>
      <t xml:space="preserve">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</si>
</sst>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2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C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1" fillId="0" borderId="0" xfId="42"/>
    <xf numFmtId="0" fontId="1" fillId="0" borderId="0" xfId="43"/>
    <xf numFmtId="0" fontId="19" fillId="33" borderId="10" xfId="43" applyFont="1" applyFill="1" applyBorder="1" applyAlignment="1">
      <alignment vertical="center" wrapText="1" readingOrder="1"/>
    </xf>
    <xf numFmtId="0" fontId="20" fillId="0" borderId="10" xfId="42" applyFont="1" applyBorder="1" applyAlignment="1">
      <alignment horizontal="center" vertical="center" wrapText="1"/>
    </xf>
    <xf numFmtId="0" fontId="19" fillId="33" borderId="10" xfId="43" applyFont="1" applyFill="1" applyBorder="1" applyAlignment="1">
      <alignment horizontal="center" vertical="center" wrapText="1" readingOrder="1"/>
    </xf>
    <xf numFmtId="0" fontId="1" fillId="0" borderId="0" xfId="43" applyFill="1"/>
    <xf numFmtId="0" fontId="19" fillId="0" borderId="10" xfId="43" applyFont="1" applyFill="1" applyBorder="1" applyAlignment="1">
      <alignment horizontal="center" vertical="center" wrapText="1" readingOrder="1"/>
    </xf>
    <xf numFmtId="0" fontId="19" fillId="33" borderId="10" xfId="43" applyFont="1" applyFill="1" applyBorder="1" applyAlignment="1">
      <alignment horizontal="center" vertical="center" textRotation="90" wrapText="1" readingOrder="1"/>
    </xf>
    <xf numFmtId="0" fontId="1" fillId="0" borderId="0" xfId="42" applyFill="1"/>
    <xf numFmtId="0" fontId="21" fillId="0" borderId="10" xfId="43" applyFont="1" applyBorder="1" applyAlignment="1">
      <alignment horizontal="left" vertical="center" wrapText="1" readingOrder="1"/>
    </xf>
    <xf numFmtId="3" fontId="21" fillId="0" borderId="10" xfId="43" applyNumberFormat="1" applyFont="1" applyBorder="1" applyAlignment="1">
      <alignment horizontal="center" vertical="center" wrapText="1" readingOrder="1"/>
    </xf>
    <xf numFmtId="0" fontId="22" fillId="0" borderId="10" xfId="43" applyFont="1" applyBorder="1" applyAlignment="1">
      <alignment horizontal="left" vertical="center" wrapText="1" readingOrder="1"/>
    </xf>
    <xf numFmtId="3" fontId="22" fillId="0" borderId="10" xfId="43" applyNumberFormat="1" applyFont="1" applyBorder="1" applyAlignment="1">
      <alignment horizontal="center" vertical="center" wrapText="1" readingOrder="1"/>
    </xf>
    <xf numFmtId="3" fontId="1" fillId="0" borderId="0" xfId="42" applyNumberFormat="1"/>
    <xf numFmtId="0" fontId="19" fillId="33" borderId="10" xfId="43" applyFont="1" applyFill="1" applyBorder="1" applyAlignment="1">
      <alignment horizontal="center" vertical="center" wrapText="1" readingOrder="1"/>
    </xf>
    <xf numFmtId="3" fontId="21" fillId="33" borderId="10" xfId="43" applyNumberFormat="1" applyFont="1" applyFill="1" applyBorder="1" applyAlignment="1">
      <alignment horizontal="center" vertical="center" wrapText="1" readingOrder="1"/>
    </xf>
    <xf numFmtId="3" fontId="22" fillId="33" borderId="10" xfId="43" applyNumberFormat="1" applyFont="1" applyFill="1" applyBorder="1" applyAlignment="1">
      <alignment horizontal="center" vertical="center" wrapText="1" readingOrder="1"/>
    </xf>
    <xf numFmtId="0" fontId="26" fillId="0" borderId="0" xfId="44" applyFont="1"/>
    <xf numFmtId="0" fontId="26" fillId="0" borderId="0" xfId="43" applyFont="1"/>
    <xf numFmtId="0" fontId="27" fillId="0" borderId="0" xfId="44" applyFont="1"/>
    <xf numFmtId="0" fontId="28" fillId="0" borderId="10" xfId="43" applyFont="1" applyBorder="1" applyAlignment="1">
      <alignment horizontal="left" vertical="center" wrapText="1" readingOrder="1"/>
    </xf>
    <xf numFmtId="3" fontId="28" fillId="0" borderId="10" xfId="43" applyNumberFormat="1" applyFont="1" applyBorder="1" applyAlignment="1">
      <alignment horizontal="center" vertical="center" wrapText="1" readingOrder="1"/>
    </xf>
    <xf numFmtId="0" fontId="29" fillId="0" borderId="10" xfId="43" applyFont="1" applyBorder="1" applyAlignment="1">
      <alignment horizontal="left" vertical="center" wrapText="1" readingOrder="1"/>
    </xf>
    <xf numFmtId="3" fontId="29" fillId="0" borderId="10" xfId="43" applyNumberFormat="1" applyFont="1" applyBorder="1" applyAlignment="1">
      <alignment horizontal="center" vertical="center" wrapText="1" readingOrder="1"/>
    </xf>
    <xf numFmtId="0" fontId="30" fillId="33" borderId="10" xfId="43" applyFont="1" applyFill="1" applyBorder="1" applyAlignment="1">
      <alignment horizontal="center" vertical="center" wrapText="1" readingOrder="1"/>
    </xf>
    <xf numFmtId="0" fontId="30" fillId="0" borderId="10" xfId="43" applyFont="1" applyBorder="1" applyAlignment="1">
      <alignment horizontal="center" vertical="center" textRotation="90" wrapText="1" readingOrder="1"/>
    </xf>
    <xf numFmtId="3" fontId="31" fillId="0" borderId="0" xfId="42" applyNumberFormat="1" applyFont="1"/>
    <xf numFmtId="3" fontId="21" fillId="34" borderId="10" xfId="43" applyNumberFormat="1" applyFont="1" applyFill="1" applyBorder="1" applyAlignment="1">
      <alignment horizontal="center" vertical="center" wrapText="1" readingOrder="1"/>
    </xf>
    <xf numFmtId="0" fontId="22" fillId="0" borderId="10" xfId="43" applyFont="1" applyBorder="1" applyAlignment="1">
      <alignment horizontal="center" vertical="center" wrapText="1" readingOrder="1"/>
    </xf>
    <xf numFmtId="3" fontId="32" fillId="35" borderId="10" xfId="43" applyNumberFormat="1" applyFont="1" applyFill="1" applyBorder="1" applyAlignment="1">
      <alignment horizontal="center" vertical="center" wrapText="1" readingOrder="1"/>
    </xf>
    <xf numFmtId="0" fontId="33" fillId="0" borderId="10" xfId="43" applyFont="1" applyBorder="1" applyAlignment="1">
      <alignment horizontal="center" vertical="center" wrapText="1" readingOrder="1"/>
    </xf>
    <xf numFmtId="0" fontId="33" fillId="0" borderId="10" xfId="43" applyFont="1" applyBorder="1" applyAlignment="1">
      <alignment horizontal="left" vertical="center" wrapText="1" readingOrder="1"/>
    </xf>
    <xf numFmtId="3" fontId="33" fillId="0" borderId="10" xfId="43" applyNumberFormat="1" applyFont="1" applyBorder="1" applyAlignment="1">
      <alignment horizontal="center" vertical="center" wrapText="1" readingOrder="1"/>
    </xf>
    <xf numFmtId="3" fontId="32" fillId="0" borderId="10" xfId="43" applyNumberFormat="1" applyFont="1" applyBorder="1" applyAlignment="1">
      <alignment horizontal="center" vertical="center" wrapText="1" readingOrder="1"/>
    </xf>
    <xf numFmtId="3" fontId="33" fillId="33" borderId="10" xfId="43" applyNumberFormat="1" applyFont="1" applyFill="1" applyBorder="1" applyAlignment="1">
      <alignment horizontal="center" vertical="center" wrapText="1" readingOrder="1"/>
    </xf>
    <xf numFmtId="0" fontId="32" fillId="35" borderId="11" xfId="43" applyFont="1" applyFill="1" applyBorder="1" applyAlignment="1">
      <alignment horizontal="center" vertical="center" wrapText="1" readingOrder="1"/>
    </xf>
    <xf numFmtId="0" fontId="32" fillId="35" borderId="12" xfId="43" applyFont="1" applyFill="1" applyBorder="1" applyAlignment="1">
      <alignment horizontal="center" vertical="center" wrapText="1" readingOrder="1"/>
    </xf>
    <xf numFmtId="0" fontId="34" fillId="0" borderId="0" xfId="42" applyFont="1" applyAlignment="1">
      <alignment horizontal="center" vertical="center" wrapText="1"/>
    </xf>
    <xf numFmtId="0" fontId="18" fillId="0" borderId="0" xfId="42" applyFont="1" applyAlignment="1">
      <alignment horizontal="center" vertical="center" wrapText="1"/>
    </xf>
    <xf numFmtId="0" fontId="19" fillId="33" borderId="10" xfId="43" applyFont="1" applyFill="1" applyBorder="1" applyAlignment="1">
      <alignment horizontal="center" vertical="center" wrapText="1" readingOrder="1"/>
    </xf>
    <xf numFmtId="0" fontId="20" fillId="0" borderId="10" xfId="42" applyFont="1" applyBorder="1" applyAlignment="1">
      <alignment horizontal="center" vertical="center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46"/>
    <cellStyle name="60% — акцент2" xfId="25" builtinId="36" customBuiltin="1"/>
    <cellStyle name="60% — акцент2 2" xfId="47"/>
    <cellStyle name="60% — акцент3" xfId="29" builtinId="40" customBuiltin="1"/>
    <cellStyle name="60% — акцент3 2" xfId="48"/>
    <cellStyle name="60% — акцент4" xfId="33" builtinId="44" customBuiltin="1"/>
    <cellStyle name="60% — акцент4 2" xfId="49"/>
    <cellStyle name="60% — акцент5" xfId="37" builtinId="48" customBuiltin="1"/>
    <cellStyle name="60% — акцент5 2" xfId="50"/>
    <cellStyle name="60% — акцент6" xfId="41" builtinId="52" customBuiltin="1"/>
    <cellStyle name="60% — акцент6 2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Нейтральный 2" xfId="45"/>
    <cellStyle name="Обычный" xfId="0" builtinId="0"/>
    <cellStyle name="Обычный 2 2" xfId="42"/>
    <cellStyle name="Обычный 3" xfId="43"/>
    <cellStyle name="Обычный 4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view="pageBreakPreview" zoomScale="60" zoomScaleNormal="55" workbookViewId="0">
      <selection activeCell="D8" sqref="D8"/>
    </sheetView>
  </sheetViews>
  <sheetFormatPr defaultColWidth="9.140625" defaultRowHeight="15" x14ac:dyDescent="0.25"/>
  <cols>
    <col min="1" max="1" width="9.140625" style="1"/>
    <col min="2" max="2" width="40.28515625" style="9" customWidth="1"/>
    <col min="3" max="3" width="27.28515625" style="1" customWidth="1"/>
    <col min="4" max="4" width="21" style="1" customWidth="1"/>
    <col min="5" max="12" width="18.28515625" style="1" customWidth="1"/>
    <col min="13" max="16384" width="9.140625" style="1"/>
  </cols>
  <sheetData>
    <row r="2" spans="1:13" ht="74.25" customHeight="1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x14ac:dyDescent="0.25">
      <c r="B3" s="6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98.75" customHeight="1" x14ac:dyDescent="0.25">
      <c r="A4" s="29" t="s">
        <v>74</v>
      </c>
      <c r="B4" s="7" t="s">
        <v>32</v>
      </c>
      <c r="C4" s="15" t="s">
        <v>52</v>
      </c>
      <c r="D4" s="15" t="s">
        <v>53</v>
      </c>
      <c r="E4" s="8" t="s">
        <v>26</v>
      </c>
      <c r="F4" s="8" t="s">
        <v>59</v>
      </c>
      <c r="G4" s="8" t="s">
        <v>60</v>
      </c>
      <c r="H4" s="8" t="s">
        <v>61</v>
      </c>
      <c r="I4" s="8" t="s">
        <v>62</v>
      </c>
      <c r="J4" s="8" t="s">
        <v>63</v>
      </c>
      <c r="K4" s="8" t="s">
        <v>64</v>
      </c>
      <c r="L4" s="8" t="s">
        <v>24</v>
      </c>
    </row>
    <row r="5" spans="1:13" ht="33.75" customHeight="1" x14ac:dyDescent="0.25">
      <c r="A5" s="36" t="s">
        <v>35</v>
      </c>
      <c r="B5" s="37"/>
      <c r="C5" s="30">
        <f t="shared" ref="C5:L5" si="0">SUM(C6:C24)</f>
        <v>4912</v>
      </c>
      <c r="D5" s="30">
        <f t="shared" si="0"/>
        <v>8605</v>
      </c>
      <c r="E5" s="30">
        <f t="shared" si="0"/>
        <v>3544</v>
      </c>
      <c r="F5" s="30">
        <f t="shared" si="0"/>
        <v>1082</v>
      </c>
      <c r="G5" s="30">
        <f t="shared" si="0"/>
        <v>220</v>
      </c>
      <c r="H5" s="30">
        <f t="shared" si="0"/>
        <v>111</v>
      </c>
      <c r="I5" s="30">
        <f t="shared" si="0"/>
        <v>884</v>
      </c>
      <c r="J5" s="30">
        <f t="shared" si="0"/>
        <v>297</v>
      </c>
      <c r="K5" s="30">
        <f t="shared" si="0"/>
        <v>1026</v>
      </c>
      <c r="L5" s="30">
        <f t="shared" si="0"/>
        <v>1441</v>
      </c>
    </row>
    <row r="6" spans="1:13" ht="33.75" customHeight="1" x14ac:dyDescent="0.25">
      <c r="A6" s="31">
        <v>1</v>
      </c>
      <c r="B6" s="32" t="s">
        <v>73</v>
      </c>
      <c r="C6" s="33">
        <v>909</v>
      </c>
      <c r="D6" s="33">
        <v>1578</v>
      </c>
      <c r="E6" s="33">
        <v>538</v>
      </c>
      <c r="F6" s="33">
        <v>345</v>
      </c>
      <c r="G6" s="33">
        <v>96</v>
      </c>
      <c r="H6" s="33">
        <v>16</v>
      </c>
      <c r="I6" s="33">
        <v>65</v>
      </c>
      <c r="J6" s="33">
        <v>105</v>
      </c>
      <c r="K6" s="33">
        <v>52</v>
      </c>
      <c r="L6" s="34">
        <f t="shared" ref="L6:L19" si="1">D6-SUM(E6:K6)</f>
        <v>361</v>
      </c>
      <c r="M6" s="14"/>
    </row>
    <row r="7" spans="1:13" ht="33.75" customHeight="1" x14ac:dyDescent="0.25">
      <c r="A7" s="31">
        <f>+A6+1</f>
        <v>2</v>
      </c>
      <c r="B7" s="32" t="s">
        <v>31</v>
      </c>
      <c r="C7" s="33">
        <v>584</v>
      </c>
      <c r="D7" s="33">
        <v>1077</v>
      </c>
      <c r="E7" s="33">
        <v>288</v>
      </c>
      <c r="F7" s="33">
        <v>145</v>
      </c>
      <c r="G7" s="33">
        <v>15</v>
      </c>
      <c r="H7" s="33">
        <v>32</v>
      </c>
      <c r="I7" s="33">
        <v>127</v>
      </c>
      <c r="J7" s="33">
        <v>30</v>
      </c>
      <c r="K7" s="33">
        <v>192</v>
      </c>
      <c r="L7" s="34">
        <f t="shared" si="1"/>
        <v>248</v>
      </c>
      <c r="M7" s="14"/>
    </row>
    <row r="8" spans="1:13" ht="33.75" customHeight="1" x14ac:dyDescent="0.25">
      <c r="A8" s="31">
        <f t="shared" ref="A8:A24" si="2">+A7+1</f>
        <v>3</v>
      </c>
      <c r="B8" s="32" t="s">
        <v>50</v>
      </c>
      <c r="C8" s="33">
        <v>186</v>
      </c>
      <c r="D8" s="33">
        <v>382</v>
      </c>
      <c r="E8" s="33">
        <v>155</v>
      </c>
      <c r="F8" s="33">
        <v>7</v>
      </c>
      <c r="G8" s="33">
        <v>4</v>
      </c>
      <c r="H8" s="33">
        <v>5</v>
      </c>
      <c r="I8" s="33">
        <v>64</v>
      </c>
      <c r="J8" s="33">
        <v>9</v>
      </c>
      <c r="K8" s="33">
        <v>60</v>
      </c>
      <c r="L8" s="34">
        <f t="shared" si="1"/>
        <v>78</v>
      </c>
      <c r="M8" s="14"/>
    </row>
    <row r="9" spans="1:13" ht="33.75" customHeight="1" x14ac:dyDescent="0.25">
      <c r="A9" s="31">
        <f t="shared" si="2"/>
        <v>4</v>
      </c>
      <c r="B9" s="32" t="s">
        <v>51</v>
      </c>
      <c r="C9" s="33">
        <v>334</v>
      </c>
      <c r="D9" s="33">
        <v>630</v>
      </c>
      <c r="E9" s="33">
        <v>291</v>
      </c>
      <c r="F9" s="33">
        <v>68</v>
      </c>
      <c r="G9" s="33">
        <v>30</v>
      </c>
      <c r="H9" s="33">
        <v>12</v>
      </c>
      <c r="I9" s="33">
        <v>71</v>
      </c>
      <c r="J9" s="33">
        <v>21</v>
      </c>
      <c r="K9" s="33">
        <v>100</v>
      </c>
      <c r="L9" s="34">
        <f t="shared" si="1"/>
        <v>37</v>
      </c>
      <c r="M9" s="14"/>
    </row>
    <row r="10" spans="1:13" ht="33.75" customHeight="1" x14ac:dyDescent="0.25">
      <c r="A10" s="31">
        <f t="shared" si="2"/>
        <v>5</v>
      </c>
      <c r="B10" s="32" t="s">
        <v>40</v>
      </c>
      <c r="C10" s="33">
        <v>118</v>
      </c>
      <c r="D10" s="33">
        <v>189</v>
      </c>
      <c r="E10" s="33">
        <v>89</v>
      </c>
      <c r="F10" s="33">
        <v>36</v>
      </c>
      <c r="G10" s="33">
        <v>13</v>
      </c>
      <c r="H10" s="33">
        <v>0</v>
      </c>
      <c r="I10" s="33">
        <v>39</v>
      </c>
      <c r="J10" s="33">
        <v>2</v>
      </c>
      <c r="K10" s="33">
        <v>7</v>
      </c>
      <c r="L10" s="34">
        <f t="shared" si="1"/>
        <v>3</v>
      </c>
      <c r="M10" s="14"/>
    </row>
    <row r="11" spans="1:13" ht="33.75" customHeight="1" x14ac:dyDescent="0.25">
      <c r="A11" s="31">
        <f t="shared" si="2"/>
        <v>6</v>
      </c>
      <c r="B11" s="32" t="s">
        <v>38</v>
      </c>
      <c r="C11" s="33">
        <v>249</v>
      </c>
      <c r="D11" s="33">
        <v>436</v>
      </c>
      <c r="E11" s="33">
        <v>214</v>
      </c>
      <c r="F11" s="33">
        <v>18</v>
      </c>
      <c r="G11" s="33">
        <v>3</v>
      </c>
      <c r="H11" s="33">
        <v>0</v>
      </c>
      <c r="I11" s="33">
        <v>71</v>
      </c>
      <c r="J11" s="33">
        <v>7</v>
      </c>
      <c r="K11" s="33">
        <v>79</v>
      </c>
      <c r="L11" s="34">
        <f t="shared" si="1"/>
        <v>44</v>
      </c>
      <c r="M11" s="14"/>
    </row>
    <row r="12" spans="1:13" ht="33.75" customHeight="1" x14ac:dyDescent="0.25">
      <c r="A12" s="31">
        <f t="shared" si="2"/>
        <v>7</v>
      </c>
      <c r="B12" s="32" t="s">
        <v>39</v>
      </c>
      <c r="C12" s="33">
        <v>143</v>
      </c>
      <c r="D12" s="33">
        <v>315</v>
      </c>
      <c r="E12" s="33">
        <v>189</v>
      </c>
      <c r="F12" s="33">
        <v>19</v>
      </c>
      <c r="G12" s="33">
        <v>7</v>
      </c>
      <c r="H12" s="33">
        <v>10</v>
      </c>
      <c r="I12" s="33">
        <v>30</v>
      </c>
      <c r="J12" s="33">
        <v>25</v>
      </c>
      <c r="K12" s="33">
        <v>23</v>
      </c>
      <c r="L12" s="34">
        <f t="shared" si="1"/>
        <v>12</v>
      </c>
      <c r="M12" s="14"/>
    </row>
    <row r="13" spans="1:13" ht="33.75" customHeight="1" x14ac:dyDescent="0.25">
      <c r="A13" s="31">
        <f t="shared" si="2"/>
        <v>8</v>
      </c>
      <c r="B13" s="32" t="s">
        <v>47</v>
      </c>
      <c r="C13" s="33">
        <v>195</v>
      </c>
      <c r="D13" s="33">
        <v>293</v>
      </c>
      <c r="E13" s="33">
        <v>69</v>
      </c>
      <c r="F13" s="33">
        <v>57</v>
      </c>
      <c r="G13" s="33">
        <v>3</v>
      </c>
      <c r="H13" s="33">
        <v>0</v>
      </c>
      <c r="I13" s="33">
        <v>32</v>
      </c>
      <c r="J13" s="33">
        <v>8</v>
      </c>
      <c r="K13" s="33">
        <v>64</v>
      </c>
      <c r="L13" s="34">
        <f t="shared" si="1"/>
        <v>60</v>
      </c>
      <c r="M13" s="14"/>
    </row>
    <row r="14" spans="1:13" ht="33.75" customHeight="1" x14ac:dyDescent="0.25">
      <c r="A14" s="31">
        <f t="shared" si="2"/>
        <v>9</v>
      </c>
      <c r="B14" s="32" t="s">
        <v>49</v>
      </c>
      <c r="C14" s="33">
        <v>108</v>
      </c>
      <c r="D14" s="33">
        <v>178</v>
      </c>
      <c r="E14" s="33">
        <v>102</v>
      </c>
      <c r="F14" s="33">
        <v>12</v>
      </c>
      <c r="G14" s="33">
        <v>2</v>
      </c>
      <c r="H14" s="33">
        <v>1</v>
      </c>
      <c r="I14" s="33">
        <v>29</v>
      </c>
      <c r="J14" s="33">
        <v>0</v>
      </c>
      <c r="K14" s="33">
        <v>30</v>
      </c>
      <c r="L14" s="34">
        <f t="shared" si="1"/>
        <v>2</v>
      </c>
      <c r="M14" s="14"/>
    </row>
    <row r="15" spans="1:13" ht="33.75" customHeight="1" x14ac:dyDescent="0.25">
      <c r="A15" s="31">
        <f t="shared" si="2"/>
        <v>10</v>
      </c>
      <c r="B15" s="32" t="s">
        <v>36</v>
      </c>
      <c r="C15" s="33">
        <v>158</v>
      </c>
      <c r="D15" s="33">
        <v>206</v>
      </c>
      <c r="E15" s="35">
        <v>57</v>
      </c>
      <c r="F15" s="35">
        <v>21</v>
      </c>
      <c r="G15" s="35">
        <v>1</v>
      </c>
      <c r="H15" s="35">
        <v>3</v>
      </c>
      <c r="I15" s="35">
        <v>11</v>
      </c>
      <c r="J15" s="35">
        <v>13</v>
      </c>
      <c r="K15" s="35">
        <v>26</v>
      </c>
      <c r="L15" s="34">
        <f t="shared" si="1"/>
        <v>74</v>
      </c>
      <c r="M15" s="14"/>
    </row>
    <row r="16" spans="1:13" ht="33.75" customHeight="1" x14ac:dyDescent="0.25">
      <c r="A16" s="31">
        <f t="shared" si="2"/>
        <v>11</v>
      </c>
      <c r="B16" s="32" t="s">
        <v>37</v>
      </c>
      <c r="C16" s="33">
        <v>183</v>
      </c>
      <c r="D16" s="33">
        <v>333</v>
      </c>
      <c r="E16" s="33">
        <v>204</v>
      </c>
      <c r="F16" s="33">
        <v>71</v>
      </c>
      <c r="G16" s="33">
        <v>3</v>
      </c>
      <c r="H16" s="33">
        <v>3</v>
      </c>
      <c r="I16" s="33">
        <v>37</v>
      </c>
      <c r="J16" s="33">
        <v>7</v>
      </c>
      <c r="K16" s="33">
        <v>5</v>
      </c>
      <c r="L16" s="34">
        <f t="shared" si="1"/>
        <v>3</v>
      </c>
      <c r="M16" s="14"/>
    </row>
    <row r="17" spans="1:13" ht="33.75" customHeight="1" x14ac:dyDescent="0.25">
      <c r="A17" s="31">
        <f t="shared" si="2"/>
        <v>12</v>
      </c>
      <c r="B17" s="32" t="s">
        <v>41</v>
      </c>
      <c r="C17" s="33">
        <v>236</v>
      </c>
      <c r="D17" s="33">
        <v>449</v>
      </c>
      <c r="E17" s="33">
        <v>300</v>
      </c>
      <c r="F17" s="33">
        <v>31</v>
      </c>
      <c r="G17" s="33">
        <v>3</v>
      </c>
      <c r="H17" s="33">
        <v>1</v>
      </c>
      <c r="I17" s="33">
        <v>72</v>
      </c>
      <c r="J17" s="33">
        <v>9</v>
      </c>
      <c r="K17" s="33">
        <v>29</v>
      </c>
      <c r="L17" s="34">
        <f t="shared" si="1"/>
        <v>4</v>
      </c>
      <c r="M17" s="14"/>
    </row>
    <row r="18" spans="1:13" ht="33.75" customHeight="1" x14ac:dyDescent="0.25">
      <c r="A18" s="31">
        <f t="shared" si="2"/>
        <v>13</v>
      </c>
      <c r="B18" s="32" t="s">
        <v>43</v>
      </c>
      <c r="C18" s="33">
        <v>147</v>
      </c>
      <c r="D18" s="33">
        <v>287</v>
      </c>
      <c r="E18" s="33">
        <v>114</v>
      </c>
      <c r="F18" s="33">
        <v>52</v>
      </c>
      <c r="G18" s="33">
        <v>4</v>
      </c>
      <c r="H18" s="33">
        <v>1</v>
      </c>
      <c r="I18" s="33">
        <v>45</v>
      </c>
      <c r="J18" s="33">
        <v>27</v>
      </c>
      <c r="K18" s="33">
        <v>30</v>
      </c>
      <c r="L18" s="34">
        <f t="shared" si="1"/>
        <v>14</v>
      </c>
      <c r="M18" s="14"/>
    </row>
    <row r="19" spans="1:13" ht="33.75" customHeight="1" x14ac:dyDescent="0.25">
      <c r="A19" s="31">
        <f t="shared" si="2"/>
        <v>14</v>
      </c>
      <c r="B19" s="32" t="s">
        <v>44</v>
      </c>
      <c r="C19" s="33">
        <v>370</v>
      </c>
      <c r="D19" s="33">
        <v>658</v>
      </c>
      <c r="E19" s="33">
        <v>226</v>
      </c>
      <c r="F19" s="33">
        <v>25</v>
      </c>
      <c r="G19" s="33">
        <v>1</v>
      </c>
      <c r="H19" s="33">
        <v>1</v>
      </c>
      <c r="I19" s="33">
        <v>56</v>
      </c>
      <c r="J19" s="33">
        <v>16</v>
      </c>
      <c r="K19" s="33">
        <v>94</v>
      </c>
      <c r="L19" s="34">
        <f t="shared" si="1"/>
        <v>239</v>
      </c>
      <c r="M19" s="14"/>
    </row>
    <row r="20" spans="1:13" ht="33.75" customHeight="1" x14ac:dyDescent="0.25">
      <c r="A20" s="31">
        <f t="shared" si="2"/>
        <v>15</v>
      </c>
      <c r="B20" s="32" t="s">
        <v>30</v>
      </c>
      <c r="C20" s="33">
        <v>95</v>
      </c>
      <c r="D20" s="33">
        <v>171</v>
      </c>
      <c r="E20" s="33">
        <v>124</v>
      </c>
      <c r="F20" s="33">
        <v>11</v>
      </c>
      <c r="G20" s="33">
        <v>7</v>
      </c>
      <c r="H20" s="33">
        <v>0</v>
      </c>
      <c r="I20" s="33">
        <v>15</v>
      </c>
      <c r="J20" s="33">
        <v>2</v>
      </c>
      <c r="K20" s="33">
        <v>10</v>
      </c>
      <c r="L20" s="34">
        <f t="shared" ref="L20" si="3">D20-SUM(E20:K20)</f>
        <v>2</v>
      </c>
      <c r="M20" s="14"/>
    </row>
    <row r="21" spans="1:13" ht="33.75" customHeight="1" x14ac:dyDescent="0.25">
      <c r="A21" s="31">
        <f t="shared" si="2"/>
        <v>16</v>
      </c>
      <c r="B21" s="32" t="s">
        <v>42</v>
      </c>
      <c r="C21" s="33">
        <v>211</v>
      </c>
      <c r="D21" s="33">
        <v>367</v>
      </c>
      <c r="E21" s="33">
        <v>124</v>
      </c>
      <c r="F21" s="33">
        <v>18</v>
      </c>
      <c r="G21" s="33">
        <v>8</v>
      </c>
      <c r="H21" s="33">
        <v>1</v>
      </c>
      <c r="I21" s="33">
        <v>21</v>
      </c>
      <c r="J21" s="33">
        <v>0</v>
      </c>
      <c r="K21" s="33">
        <v>60</v>
      </c>
      <c r="L21" s="34">
        <f>D21-SUM(E21:K21)</f>
        <v>135</v>
      </c>
      <c r="M21" s="14"/>
    </row>
    <row r="22" spans="1:13" ht="33.75" customHeight="1" x14ac:dyDescent="0.25">
      <c r="A22" s="31">
        <f t="shared" si="2"/>
        <v>17</v>
      </c>
      <c r="B22" s="32" t="s">
        <v>45</v>
      </c>
      <c r="C22" s="33">
        <v>229</v>
      </c>
      <c r="D22" s="33">
        <v>404</v>
      </c>
      <c r="E22" s="33">
        <v>94</v>
      </c>
      <c r="F22" s="33">
        <v>40</v>
      </c>
      <c r="G22" s="33">
        <v>11</v>
      </c>
      <c r="H22" s="33">
        <v>1</v>
      </c>
      <c r="I22" s="33">
        <v>59</v>
      </c>
      <c r="J22" s="33">
        <v>5</v>
      </c>
      <c r="K22" s="33">
        <v>84</v>
      </c>
      <c r="L22" s="34">
        <f>D22-SUM(E22:K22)</f>
        <v>110</v>
      </c>
      <c r="M22" s="14"/>
    </row>
    <row r="23" spans="1:13" ht="33.75" customHeight="1" x14ac:dyDescent="0.25">
      <c r="A23" s="31">
        <f t="shared" si="2"/>
        <v>18</v>
      </c>
      <c r="B23" s="32" t="s">
        <v>46</v>
      </c>
      <c r="C23" s="33">
        <v>366</v>
      </c>
      <c r="D23" s="33">
        <v>483</v>
      </c>
      <c r="E23" s="33">
        <v>282</v>
      </c>
      <c r="F23" s="33">
        <v>70</v>
      </c>
      <c r="G23" s="33">
        <v>8</v>
      </c>
      <c r="H23" s="33">
        <v>0</v>
      </c>
      <c r="I23" s="33">
        <v>30</v>
      </c>
      <c r="J23" s="33">
        <v>5</v>
      </c>
      <c r="K23" s="33">
        <v>76</v>
      </c>
      <c r="L23" s="34">
        <f>D23-SUM(E23:K23)</f>
        <v>12</v>
      </c>
      <c r="M23" s="14"/>
    </row>
    <row r="24" spans="1:13" ht="33.75" customHeight="1" x14ac:dyDescent="0.25">
      <c r="A24" s="31">
        <f t="shared" si="2"/>
        <v>19</v>
      </c>
      <c r="B24" s="32" t="s">
        <v>48</v>
      </c>
      <c r="C24" s="33">
        <v>91</v>
      </c>
      <c r="D24" s="33">
        <v>169</v>
      </c>
      <c r="E24" s="33">
        <v>84</v>
      </c>
      <c r="F24" s="33">
        <v>36</v>
      </c>
      <c r="G24" s="33">
        <v>1</v>
      </c>
      <c r="H24" s="33">
        <v>24</v>
      </c>
      <c r="I24" s="33">
        <v>10</v>
      </c>
      <c r="J24" s="33">
        <v>6</v>
      </c>
      <c r="K24" s="33">
        <v>5</v>
      </c>
      <c r="L24" s="34">
        <f>D24-SUM(E24:K24)</f>
        <v>3</v>
      </c>
      <c r="M24" s="14"/>
    </row>
    <row r="25" spans="1:13" ht="24.95" customHeight="1" x14ac:dyDescent="0.25">
      <c r="M25" s="14"/>
    </row>
    <row r="26" spans="1:13" ht="24.95" customHeight="1" x14ac:dyDescent="0.25">
      <c r="M26" s="14"/>
    </row>
    <row r="27" spans="1:13" ht="24.95" customHeight="1" x14ac:dyDescent="0.25">
      <c r="M27" s="14"/>
    </row>
  </sheetData>
  <autoFilter ref="B4:L27"/>
  <mergeCells count="2">
    <mergeCell ref="A5:B5"/>
    <mergeCell ref="A2:L2"/>
  </mergeCells>
  <pageMargins left="0.56999999999999995" right="0.25" top="0.28999999999999998" bottom="0.28999999999999998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view="pageBreakPreview" zoomScale="60" zoomScaleNormal="55" workbookViewId="0">
      <selection activeCell="F8" sqref="F8"/>
    </sheetView>
  </sheetViews>
  <sheetFormatPr defaultColWidth="9.140625" defaultRowHeight="15" x14ac:dyDescent="0.25"/>
  <cols>
    <col min="1" max="1" width="4.42578125" style="1" customWidth="1"/>
    <col min="2" max="2" width="38.5703125" style="1" customWidth="1"/>
    <col min="3" max="3" width="27.28515625" style="1" customWidth="1"/>
    <col min="4" max="4" width="22" style="1" customWidth="1"/>
    <col min="5" max="6" width="32.5703125" style="1" customWidth="1"/>
    <col min="7" max="9" width="21.85546875" style="1" customWidth="1"/>
    <col min="10" max="16384" width="9.140625" style="1"/>
  </cols>
  <sheetData>
    <row r="2" spans="1:11" ht="73.5" customHeight="1" x14ac:dyDescent="0.25">
      <c r="B2" s="39" t="s">
        <v>70</v>
      </c>
      <c r="C2" s="39"/>
      <c r="D2" s="39"/>
      <c r="E2" s="39"/>
      <c r="F2" s="39"/>
      <c r="G2" s="39"/>
      <c r="H2" s="39"/>
      <c r="I2" s="39"/>
    </row>
    <row r="3" spans="1:11" ht="30.75" customHeight="1" x14ac:dyDescent="0.25">
      <c r="B3" s="2"/>
      <c r="C3" s="2"/>
      <c r="D3" s="2"/>
      <c r="E3" s="2"/>
      <c r="F3" s="2"/>
      <c r="G3" s="2"/>
      <c r="H3" s="2"/>
      <c r="I3" s="2"/>
    </row>
    <row r="4" spans="1:11" ht="56.25" customHeight="1" x14ac:dyDescent="0.25">
      <c r="A4" s="3"/>
      <c r="B4" s="40" t="s">
        <v>32</v>
      </c>
      <c r="C4" s="40" t="s">
        <v>52</v>
      </c>
      <c r="D4" s="40" t="s">
        <v>53</v>
      </c>
      <c r="E4" s="41" t="s">
        <v>54</v>
      </c>
      <c r="F4" s="41"/>
      <c r="G4" s="41" t="s">
        <v>55</v>
      </c>
      <c r="H4" s="41"/>
      <c r="I4" s="41"/>
    </row>
    <row r="5" spans="1:11" ht="90" x14ac:dyDescent="0.25">
      <c r="A5" s="3">
        <v>1</v>
      </c>
      <c r="B5" s="40"/>
      <c r="C5" s="40"/>
      <c r="D5" s="40"/>
      <c r="E5" s="4" t="s">
        <v>56</v>
      </c>
      <c r="F5" s="4" t="s">
        <v>57</v>
      </c>
      <c r="G5" s="5" t="s">
        <v>34</v>
      </c>
      <c r="H5" s="5" t="s">
        <v>33</v>
      </c>
      <c r="I5" s="5" t="s">
        <v>58</v>
      </c>
    </row>
    <row r="6" spans="1:11" ht="29.25" customHeight="1" x14ac:dyDescent="0.25">
      <c r="A6" s="1">
        <v>1</v>
      </c>
      <c r="B6" s="21" t="s">
        <v>35</v>
      </c>
      <c r="C6" s="22">
        <f t="shared" ref="C6:I6" si="0">SUM(C7:C25)</f>
        <v>10089</v>
      </c>
      <c r="D6" s="22">
        <f t="shared" si="0"/>
        <v>17728</v>
      </c>
      <c r="E6" s="22">
        <f t="shared" si="0"/>
        <v>2780</v>
      </c>
      <c r="F6" s="22">
        <f t="shared" si="0"/>
        <v>14948</v>
      </c>
      <c r="G6" s="22">
        <f t="shared" si="0"/>
        <v>8605</v>
      </c>
      <c r="H6" s="22">
        <f t="shared" si="0"/>
        <v>6090</v>
      </c>
      <c r="I6" s="22">
        <f t="shared" si="0"/>
        <v>3033</v>
      </c>
      <c r="K6" s="11"/>
    </row>
    <row r="7" spans="1:11" ht="29.25" customHeight="1" x14ac:dyDescent="0.35">
      <c r="B7" s="23" t="s">
        <v>36</v>
      </c>
      <c r="C7" s="24">
        <v>330</v>
      </c>
      <c r="D7" s="24">
        <v>429</v>
      </c>
      <c r="E7" s="24">
        <v>55</v>
      </c>
      <c r="F7" s="24">
        <v>374</v>
      </c>
      <c r="G7" s="24">
        <v>206</v>
      </c>
      <c r="H7" s="24">
        <v>176</v>
      </c>
      <c r="I7" s="24">
        <v>47</v>
      </c>
      <c r="J7" s="14"/>
      <c r="K7" s="27"/>
    </row>
    <row r="8" spans="1:11" ht="29.25" customHeight="1" x14ac:dyDescent="0.25">
      <c r="B8" s="23" t="s">
        <v>30</v>
      </c>
      <c r="C8" s="24">
        <v>271</v>
      </c>
      <c r="D8" s="24">
        <v>487</v>
      </c>
      <c r="E8" s="24">
        <v>104</v>
      </c>
      <c r="F8" s="24">
        <v>383</v>
      </c>
      <c r="G8" s="24">
        <v>171</v>
      </c>
      <c r="H8" s="24">
        <v>282</v>
      </c>
      <c r="I8" s="24">
        <v>34</v>
      </c>
      <c r="J8" s="14"/>
      <c r="K8" s="14"/>
    </row>
    <row r="9" spans="1:11" ht="29.25" customHeight="1" x14ac:dyDescent="0.25">
      <c r="B9" s="23" t="s">
        <v>37</v>
      </c>
      <c r="C9" s="24">
        <v>467</v>
      </c>
      <c r="D9" s="24">
        <v>850</v>
      </c>
      <c r="E9" s="24">
        <v>229</v>
      </c>
      <c r="F9" s="24">
        <v>621</v>
      </c>
      <c r="G9" s="24">
        <v>333</v>
      </c>
      <c r="H9" s="24">
        <v>415</v>
      </c>
      <c r="I9" s="24">
        <v>102</v>
      </c>
      <c r="J9" s="14"/>
      <c r="K9" s="14"/>
    </row>
    <row r="10" spans="1:11" ht="29.25" customHeight="1" x14ac:dyDescent="0.25">
      <c r="B10" s="23" t="s">
        <v>38</v>
      </c>
      <c r="C10" s="24">
        <v>600</v>
      </c>
      <c r="D10" s="24">
        <v>1049</v>
      </c>
      <c r="E10" s="24">
        <v>135</v>
      </c>
      <c r="F10" s="24">
        <v>914</v>
      </c>
      <c r="G10" s="24">
        <v>436</v>
      </c>
      <c r="H10" s="24">
        <v>306</v>
      </c>
      <c r="I10" s="24">
        <f>1709-1402</f>
        <v>307</v>
      </c>
      <c r="J10" s="14"/>
      <c r="K10" s="14"/>
    </row>
    <row r="11" spans="1:11" ht="29.25" customHeight="1" x14ac:dyDescent="0.25">
      <c r="B11" s="23" t="s">
        <v>39</v>
      </c>
      <c r="C11" s="24">
        <v>327</v>
      </c>
      <c r="D11" s="24">
        <v>719</v>
      </c>
      <c r="E11" s="24">
        <v>96</v>
      </c>
      <c r="F11" s="24">
        <v>623</v>
      </c>
      <c r="G11" s="24">
        <v>315</v>
      </c>
      <c r="H11" s="24">
        <v>220</v>
      </c>
      <c r="I11" s="24">
        <v>184</v>
      </c>
      <c r="J11" s="14"/>
      <c r="K11" s="14"/>
    </row>
    <row r="12" spans="1:11" ht="29.25" customHeight="1" x14ac:dyDescent="0.25">
      <c r="B12" s="23" t="s">
        <v>40</v>
      </c>
      <c r="C12" s="24">
        <v>498</v>
      </c>
      <c r="D12" s="24">
        <v>800</v>
      </c>
      <c r="E12" s="24">
        <v>93</v>
      </c>
      <c r="F12" s="24">
        <v>707</v>
      </c>
      <c r="G12" s="24">
        <v>189</v>
      </c>
      <c r="H12" s="24">
        <v>512</v>
      </c>
      <c r="I12" s="24">
        <v>99</v>
      </c>
      <c r="J12" s="14"/>
      <c r="K12" s="14"/>
    </row>
    <row r="13" spans="1:11" ht="29.25" customHeight="1" x14ac:dyDescent="0.25">
      <c r="B13" s="23" t="s">
        <v>41</v>
      </c>
      <c r="C13" s="24">
        <v>585</v>
      </c>
      <c r="D13" s="24">
        <v>1111</v>
      </c>
      <c r="E13" s="24">
        <v>225</v>
      </c>
      <c r="F13" s="24">
        <v>886</v>
      </c>
      <c r="G13" s="24">
        <v>449</v>
      </c>
      <c r="H13" s="24">
        <v>152</v>
      </c>
      <c r="I13" s="24">
        <f>1615-1105</f>
        <v>510</v>
      </c>
      <c r="J13" s="14"/>
      <c r="K13" s="14"/>
    </row>
    <row r="14" spans="1:11" ht="29.25" customHeight="1" x14ac:dyDescent="0.25">
      <c r="B14" s="23" t="s">
        <v>42</v>
      </c>
      <c r="C14" s="24">
        <v>382</v>
      </c>
      <c r="D14" s="24">
        <v>664</v>
      </c>
      <c r="E14" s="24">
        <v>56</v>
      </c>
      <c r="F14" s="24">
        <v>608</v>
      </c>
      <c r="G14" s="24">
        <v>367</v>
      </c>
      <c r="H14" s="24">
        <v>166</v>
      </c>
      <c r="I14" s="24">
        <v>131</v>
      </c>
      <c r="J14" s="14"/>
      <c r="K14" s="14"/>
    </row>
    <row r="15" spans="1:11" ht="29.25" customHeight="1" x14ac:dyDescent="0.25">
      <c r="B15" s="23" t="s">
        <v>43</v>
      </c>
      <c r="C15" s="24">
        <v>455</v>
      </c>
      <c r="D15" s="24">
        <v>888</v>
      </c>
      <c r="E15" s="24">
        <v>56</v>
      </c>
      <c r="F15" s="24">
        <v>832</v>
      </c>
      <c r="G15" s="24">
        <v>287</v>
      </c>
      <c r="H15" s="24">
        <v>498</v>
      </c>
      <c r="I15" s="24">
        <v>103</v>
      </c>
      <c r="J15" s="14"/>
      <c r="K15" s="14"/>
    </row>
    <row r="16" spans="1:11" ht="29.25" customHeight="1" x14ac:dyDescent="0.25">
      <c r="B16" s="23" t="s">
        <v>44</v>
      </c>
      <c r="C16" s="24">
        <v>617</v>
      </c>
      <c r="D16" s="24">
        <v>1097</v>
      </c>
      <c r="E16" s="24">
        <v>120</v>
      </c>
      <c r="F16" s="24">
        <v>977</v>
      </c>
      <c r="G16" s="24">
        <v>658</v>
      </c>
      <c r="H16" s="24">
        <v>309</v>
      </c>
      <c r="I16" s="24">
        <v>130</v>
      </c>
      <c r="J16" s="14"/>
      <c r="K16" s="14"/>
    </row>
    <row r="17" spans="2:11" ht="29.25" customHeight="1" x14ac:dyDescent="0.25">
      <c r="B17" s="23" t="s">
        <v>45</v>
      </c>
      <c r="C17" s="24">
        <v>616</v>
      </c>
      <c r="D17" s="24">
        <v>1088</v>
      </c>
      <c r="E17" s="24">
        <v>78</v>
      </c>
      <c r="F17" s="24">
        <v>1010</v>
      </c>
      <c r="G17" s="24">
        <v>404</v>
      </c>
      <c r="H17" s="24">
        <v>562</v>
      </c>
      <c r="I17" s="24">
        <v>122</v>
      </c>
      <c r="J17" s="14"/>
      <c r="K17" s="14"/>
    </row>
    <row r="18" spans="2:11" ht="29.25" customHeight="1" x14ac:dyDescent="0.25">
      <c r="B18" s="23" t="s">
        <v>46</v>
      </c>
      <c r="C18" s="24">
        <v>746</v>
      </c>
      <c r="D18" s="24">
        <v>984</v>
      </c>
      <c r="E18" s="24">
        <v>139</v>
      </c>
      <c r="F18" s="24">
        <v>845</v>
      </c>
      <c r="G18" s="24">
        <v>483</v>
      </c>
      <c r="H18" s="24">
        <v>283</v>
      </c>
      <c r="I18" s="24">
        <v>218</v>
      </c>
      <c r="J18" s="14"/>
      <c r="K18" s="14"/>
    </row>
    <row r="19" spans="2:11" ht="29.25" customHeight="1" x14ac:dyDescent="0.25">
      <c r="B19" s="23" t="s">
        <v>47</v>
      </c>
      <c r="C19" s="24">
        <v>411</v>
      </c>
      <c r="D19" s="24">
        <v>617</v>
      </c>
      <c r="E19" s="24">
        <v>66</v>
      </c>
      <c r="F19" s="24">
        <v>551</v>
      </c>
      <c r="G19" s="24">
        <v>293</v>
      </c>
      <c r="H19" s="24">
        <v>221</v>
      </c>
      <c r="I19" s="24">
        <v>103</v>
      </c>
      <c r="J19" s="14"/>
      <c r="K19" s="14"/>
    </row>
    <row r="20" spans="2:11" ht="29.25" customHeight="1" x14ac:dyDescent="0.25">
      <c r="B20" s="23" t="s">
        <v>48</v>
      </c>
      <c r="C20" s="24">
        <v>255</v>
      </c>
      <c r="D20" s="24">
        <v>476</v>
      </c>
      <c r="E20" s="24">
        <v>75</v>
      </c>
      <c r="F20" s="24">
        <v>401</v>
      </c>
      <c r="G20" s="24">
        <v>169</v>
      </c>
      <c r="H20" s="24">
        <v>187</v>
      </c>
      <c r="I20" s="24">
        <f>628-508</f>
        <v>120</v>
      </c>
      <c r="J20" s="14"/>
      <c r="K20" s="14"/>
    </row>
    <row r="21" spans="2:11" ht="29.25" customHeight="1" x14ac:dyDescent="0.25">
      <c r="B21" s="23" t="s">
        <v>49</v>
      </c>
      <c r="C21" s="24">
        <v>279</v>
      </c>
      <c r="D21" s="24">
        <v>460</v>
      </c>
      <c r="E21" s="24">
        <v>92</v>
      </c>
      <c r="F21" s="24">
        <v>368</v>
      </c>
      <c r="G21" s="24">
        <v>178</v>
      </c>
      <c r="H21" s="24">
        <v>231</v>
      </c>
      <c r="I21" s="24">
        <v>51</v>
      </c>
      <c r="J21" s="14"/>
      <c r="K21" s="14"/>
    </row>
    <row r="22" spans="2:11" ht="29.25" customHeight="1" x14ac:dyDescent="0.25">
      <c r="B22" s="23" t="s">
        <v>27</v>
      </c>
      <c r="C22" s="24">
        <v>1111</v>
      </c>
      <c r="D22" s="24">
        <v>1929</v>
      </c>
      <c r="E22" s="24">
        <v>575</v>
      </c>
      <c r="F22" s="24">
        <v>1354</v>
      </c>
      <c r="G22" s="24">
        <v>1578</v>
      </c>
      <c r="H22" s="24">
        <v>19</v>
      </c>
      <c r="I22" s="24">
        <v>332</v>
      </c>
      <c r="J22" s="14"/>
      <c r="K22" s="14"/>
    </row>
    <row r="23" spans="2:11" ht="29.25" customHeight="1" x14ac:dyDescent="0.25">
      <c r="B23" s="23" t="s">
        <v>31</v>
      </c>
      <c r="C23" s="24">
        <v>1060</v>
      </c>
      <c r="D23" s="24">
        <v>1956</v>
      </c>
      <c r="E23" s="24">
        <v>221</v>
      </c>
      <c r="F23" s="24">
        <v>1735</v>
      </c>
      <c r="G23" s="24">
        <v>1077</v>
      </c>
      <c r="H23" s="24">
        <v>630</v>
      </c>
      <c r="I23" s="24">
        <v>249</v>
      </c>
      <c r="J23" s="14"/>
      <c r="K23" s="14"/>
    </row>
    <row r="24" spans="2:11" ht="29.25" customHeight="1" x14ac:dyDescent="0.25">
      <c r="B24" s="23" t="s">
        <v>50</v>
      </c>
      <c r="C24" s="24">
        <v>517</v>
      </c>
      <c r="D24" s="24">
        <v>1063</v>
      </c>
      <c r="E24" s="24">
        <v>109</v>
      </c>
      <c r="F24" s="24">
        <v>954</v>
      </c>
      <c r="G24" s="24">
        <v>382</v>
      </c>
      <c r="H24" s="24">
        <v>610</v>
      </c>
      <c r="I24" s="24">
        <v>71</v>
      </c>
      <c r="J24" s="14"/>
      <c r="K24" s="14"/>
    </row>
    <row r="25" spans="2:11" ht="29.25" customHeight="1" x14ac:dyDescent="0.25">
      <c r="B25" s="23" t="s">
        <v>51</v>
      </c>
      <c r="C25" s="24">
        <v>562</v>
      </c>
      <c r="D25" s="24">
        <v>1061</v>
      </c>
      <c r="E25" s="24">
        <v>256</v>
      </c>
      <c r="F25" s="24">
        <v>805</v>
      </c>
      <c r="G25" s="24">
        <v>630</v>
      </c>
      <c r="H25" s="24">
        <v>311</v>
      </c>
      <c r="I25" s="24">
        <v>120</v>
      </c>
      <c r="J25" s="14"/>
      <c r="K25" s="14"/>
    </row>
  </sheetData>
  <autoFilter ref="G5:I25"/>
  <mergeCells count="6">
    <mergeCell ref="B2:I2"/>
    <mergeCell ref="B4:B5"/>
    <mergeCell ref="C4:C5"/>
    <mergeCell ref="D4:D5"/>
    <mergeCell ref="E4:F4"/>
    <mergeCell ref="G4:I4"/>
  </mergeCells>
  <pageMargins left="0.73" right="0.25" top="0.47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4"/>
  <sheetViews>
    <sheetView zoomScale="55" zoomScaleNormal="55" workbookViewId="0">
      <selection activeCell="J5" sqref="J5"/>
    </sheetView>
  </sheetViews>
  <sheetFormatPr defaultColWidth="9.140625" defaultRowHeight="15" x14ac:dyDescent="0.25"/>
  <cols>
    <col min="1" max="1" width="5.28515625" style="1" customWidth="1"/>
    <col min="2" max="2" width="38.5703125" style="9" customWidth="1"/>
    <col min="3" max="3" width="27.28515625" style="1" customWidth="1"/>
    <col min="4" max="4" width="17.7109375" style="1" customWidth="1"/>
    <col min="5" max="14" width="14" style="1" customWidth="1"/>
    <col min="15" max="16384" width="9.140625" style="1"/>
  </cols>
  <sheetData>
    <row r="2" spans="1:16" ht="74.25" customHeight="1" x14ac:dyDescent="0.25">
      <c r="B2" s="39" t="s">
        <v>71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6" x14ac:dyDescent="0.25"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98.75" customHeight="1" x14ac:dyDescent="0.25">
      <c r="A4" s="5"/>
      <c r="B4" s="7" t="s">
        <v>32</v>
      </c>
      <c r="C4" s="5" t="s">
        <v>52</v>
      </c>
      <c r="D4" s="5" t="s">
        <v>53</v>
      </c>
      <c r="E4" s="8" t="s">
        <v>26</v>
      </c>
      <c r="F4" s="8" t="s">
        <v>59</v>
      </c>
      <c r="G4" s="8" t="s">
        <v>60</v>
      </c>
      <c r="H4" s="8" t="s">
        <v>61</v>
      </c>
      <c r="I4" s="8" t="s">
        <v>62</v>
      </c>
      <c r="J4" s="8" t="s">
        <v>63</v>
      </c>
      <c r="K4" s="8" t="s">
        <v>23</v>
      </c>
      <c r="L4" s="8" t="s">
        <v>64</v>
      </c>
      <c r="M4" s="8" t="s">
        <v>65</v>
      </c>
      <c r="N4" s="8" t="s">
        <v>24</v>
      </c>
    </row>
    <row r="5" spans="1:16" ht="29.25" customHeight="1" x14ac:dyDescent="0.25">
      <c r="A5" s="1">
        <v>1</v>
      </c>
      <c r="B5" s="10" t="s">
        <v>35</v>
      </c>
      <c r="C5" s="11">
        <f t="shared" ref="C5:N5" si="0">SUM(C6:C24)</f>
        <v>10089</v>
      </c>
      <c r="D5" s="11">
        <f t="shared" si="0"/>
        <v>17728</v>
      </c>
      <c r="E5" s="28">
        <f t="shared" si="0"/>
        <v>3544</v>
      </c>
      <c r="F5" s="28">
        <f t="shared" si="0"/>
        <v>1082</v>
      </c>
      <c r="G5" s="28">
        <f t="shared" si="0"/>
        <v>220</v>
      </c>
      <c r="H5" s="28">
        <f t="shared" si="0"/>
        <v>111</v>
      </c>
      <c r="I5" s="28">
        <f t="shared" si="0"/>
        <v>4729</v>
      </c>
      <c r="J5" s="28">
        <f t="shared" si="0"/>
        <v>297</v>
      </c>
      <c r="K5" s="16">
        <f t="shared" si="0"/>
        <v>1527</v>
      </c>
      <c r="L5" s="16">
        <f t="shared" si="0"/>
        <v>2662</v>
      </c>
      <c r="M5" s="16">
        <f t="shared" si="0"/>
        <v>2175</v>
      </c>
      <c r="N5" s="11">
        <f t="shared" si="0"/>
        <v>1381</v>
      </c>
      <c r="O5" s="14"/>
    </row>
    <row r="6" spans="1:16" ht="24.95" customHeight="1" x14ac:dyDescent="0.25">
      <c r="B6" s="12" t="s">
        <v>36</v>
      </c>
      <c r="C6" s="13">
        <v>330</v>
      </c>
      <c r="D6" s="13">
        <v>429</v>
      </c>
      <c r="E6" s="17">
        <v>57</v>
      </c>
      <c r="F6" s="17">
        <v>21</v>
      </c>
      <c r="G6" s="17">
        <v>1</v>
      </c>
      <c r="H6" s="17">
        <v>3</v>
      </c>
      <c r="I6" s="17">
        <v>56</v>
      </c>
      <c r="J6" s="17">
        <v>13</v>
      </c>
      <c r="K6" s="17">
        <v>41</v>
      </c>
      <c r="L6" s="17">
        <v>54</v>
      </c>
      <c r="M6" s="17">
        <v>82</v>
      </c>
      <c r="N6" s="11">
        <f t="shared" ref="N6:N24" si="1">D6-SUM(E6:M6)</f>
        <v>101</v>
      </c>
      <c r="O6" s="14"/>
      <c r="P6" s="14"/>
    </row>
    <row r="7" spans="1:16" ht="24.95" customHeight="1" x14ac:dyDescent="0.25">
      <c r="B7" s="12" t="s">
        <v>30</v>
      </c>
      <c r="C7" s="13">
        <v>271</v>
      </c>
      <c r="D7" s="13">
        <v>487</v>
      </c>
      <c r="E7" s="13">
        <v>124</v>
      </c>
      <c r="F7" s="13">
        <v>11</v>
      </c>
      <c r="G7" s="13">
        <v>7</v>
      </c>
      <c r="H7" s="13">
        <v>0</v>
      </c>
      <c r="I7" s="13">
        <v>77</v>
      </c>
      <c r="J7" s="13">
        <v>2</v>
      </c>
      <c r="K7" s="13">
        <v>103</v>
      </c>
      <c r="L7" s="13">
        <v>74</v>
      </c>
      <c r="M7" s="13">
        <v>59</v>
      </c>
      <c r="N7" s="11">
        <f t="shared" si="1"/>
        <v>30</v>
      </c>
      <c r="O7" s="14"/>
      <c r="P7" s="14"/>
    </row>
    <row r="8" spans="1:16" ht="24.95" customHeight="1" x14ac:dyDescent="0.25">
      <c r="B8" s="12" t="s">
        <v>37</v>
      </c>
      <c r="C8" s="13">
        <v>467</v>
      </c>
      <c r="D8" s="13">
        <v>850</v>
      </c>
      <c r="E8" s="13">
        <v>204</v>
      </c>
      <c r="F8" s="13">
        <v>71</v>
      </c>
      <c r="G8" s="13">
        <v>3</v>
      </c>
      <c r="H8" s="13">
        <v>3</v>
      </c>
      <c r="I8" s="13">
        <v>194</v>
      </c>
      <c r="J8" s="13">
        <v>7</v>
      </c>
      <c r="K8" s="13">
        <v>44</v>
      </c>
      <c r="L8" s="13">
        <v>127</v>
      </c>
      <c r="M8" s="13">
        <v>164</v>
      </c>
      <c r="N8" s="11">
        <f t="shared" si="1"/>
        <v>33</v>
      </c>
      <c r="O8" s="14"/>
      <c r="P8" s="14"/>
    </row>
    <row r="9" spans="1:16" ht="24.95" customHeight="1" x14ac:dyDescent="0.25">
      <c r="B9" s="12" t="s">
        <v>38</v>
      </c>
      <c r="C9" s="13">
        <v>600</v>
      </c>
      <c r="D9" s="13">
        <v>1049</v>
      </c>
      <c r="E9" s="13">
        <v>214</v>
      </c>
      <c r="F9" s="13">
        <v>18</v>
      </c>
      <c r="G9" s="13">
        <v>3</v>
      </c>
      <c r="H9" s="13">
        <v>0</v>
      </c>
      <c r="I9" s="13">
        <v>376</v>
      </c>
      <c r="J9" s="13">
        <v>7</v>
      </c>
      <c r="K9" s="13">
        <v>149</v>
      </c>
      <c r="L9" s="13">
        <v>189</v>
      </c>
      <c r="M9" s="13">
        <v>69</v>
      </c>
      <c r="N9" s="11">
        <f t="shared" si="1"/>
        <v>24</v>
      </c>
      <c r="O9" s="14"/>
      <c r="P9" s="14"/>
    </row>
    <row r="10" spans="1:16" ht="24.95" customHeight="1" x14ac:dyDescent="0.25">
      <c r="B10" s="12" t="s">
        <v>39</v>
      </c>
      <c r="C10" s="13">
        <v>327</v>
      </c>
      <c r="D10" s="13">
        <v>719</v>
      </c>
      <c r="E10" s="13">
        <v>189</v>
      </c>
      <c r="F10" s="13">
        <v>19</v>
      </c>
      <c r="G10" s="13">
        <v>7</v>
      </c>
      <c r="H10" s="13">
        <v>10</v>
      </c>
      <c r="I10" s="13">
        <v>161</v>
      </c>
      <c r="J10" s="13">
        <v>25</v>
      </c>
      <c r="K10" s="13">
        <v>47</v>
      </c>
      <c r="L10" s="13">
        <v>143</v>
      </c>
      <c r="M10" s="13">
        <v>95</v>
      </c>
      <c r="N10" s="11">
        <f t="shared" si="1"/>
        <v>23</v>
      </c>
      <c r="O10" s="14"/>
      <c r="P10" s="14"/>
    </row>
    <row r="11" spans="1:16" ht="24.95" customHeight="1" x14ac:dyDescent="0.25">
      <c r="B11" s="12" t="s">
        <v>40</v>
      </c>
      <c r="C11" s="13">
        <v>498</v>
      </c>
      <c r="D11" s="13">
        <v>800</v>
      </c>
      <c r="E11" s="13">
        <v>89</v>
      </c>
      <c r="F11" s="13">
        <v>36</v>
      </c>
      <c r="G11" s="13">
        <v>13</v>
      </c>
      <c r="H11" s="13">
        <v>0</v>
      </c>
      <c r="I11" s="13">
        <v>205</v>
      </c>
      <c r="J11" s="13">
        <v>2</v>
      </c>
      <c r="K11" s="13">
        <v>19</v>
      </c>
      <c r="L11" s="13">
        <v>76</v>
      </c>
      <c r="M11" s="13">
        <v>248</v>
      </c>
      <c r="N11" s="11">
        <f t="shared" si="1"/>
        <v>112</v>
      </c>
      <c r="O11" s="14"/>
      <c r="P11" s="14"/>
    </row>
    <row r="12" spans="1:16" ht="24.95" customHeight="1" x14ac:dyDescent="0.25">
      <c r="B12" s="12" t="s">
        <v>41</v>
      </c>
      <c r="C12" s="13">
        <v>585</v>
      </c>
      <c r="D12" s="13">
        <v>1111</v>
      </c>
      <c r="E12" s="13">
        <v>300</v>
      </c>
      <c r="F12" s="13">
        <v>31</v>
      </c>
      <c r="G12" s="13">
        <v>3</v>
      </c>
      <c r="H12" s="13">
        <v>1</v>
      </c>
      <c r="I12" s="13">
        <v>380</v>
      </c>
      <c r="J12" s="13">
        <v>9</v>
      </c>
      <c r="K12" s="13">
        <v>88</v>
      </c>
      <c r="L12" s="13">
        <v>97</v>
      </c>
      <c r="M12" s="13">
        <v>139</v>
      </c>
      <c r="N12" s="11">
        <f t="shared" si="1"/>
        <v>63</v>
      </c>
      <c r="O12" s="14"/>
      <c r="P12" s="14"/>
    </row>
    <row r="13" spans="1:16" ht="24.95" customHeight="1" x14ac:dyDescent="0.25">
      <c r="B13" s="12" t="s">
        <v>42</v>
      </c>
      <c r="C13" s="13">
        <v>382</v>
      </c>
      <c r="D13" s="13">
        <v>664</v>
      </c>
      <c r="E13" s="13">
        <v>124</v>
      </c>
      <c r="F13" s="13">
        <v>18</v>
      </c>
      <c r="G13" s="13">
        <v>8</v>
      </c>
      <c r="H13" s="13">
        <v>1</v>
      </c>
      <c r="I13" s="13">
        <v>113</v>
      </c>
      <c r="J13" s="13">
        <v>0</v>
      </c>
      <c r="K13" s="13">
        <v>54</v>
      </c>
      <c r="L13" s="13">
        <v>109</v>
      </c>
      <c r="M13" s="13">
        <v>148</v>
      </c>
      <c r="N13" s="11">
        <f t="shared" si="1"/>
        <v>89</v>
      </c>
      <c r="O13" s="14"/>
      <c r="P13" s="14"/>
    </row>
    <row r="14" spans="1:16" ht="24.95" customHeight="1" x14ac:dyDescent="0.25">
      <c r="B14" s="12" t="s">
        <v>43</v>
      </c>
      <c r="C14" s="13">
        <v>455</v>
      </c>
      <c r="D14" s="13">
        <v>888</v>
      </c>
      <c r="E14" s="13">
        <v>114</v>
      </c>
      <c r="F14" s="13">
        <v>52</v>
      </c>
      <c r="G14" s="13">
        <v>4</v>
      </c>
      <c r="H14" s="13">
        <v>1</v>
      </c>
      <c r="I14" s="13">
        <v>238</v>
      </c>
      <c r="J14" s="13">
        <v>27</v>
      </c>
      <c r="K14" s="13">
        <v>32</v>
      </c>
      <c r="L14" s="13">
        <v>205</v>
      </c>
      <c r="M14" s="13">
        <v>178</v>
      </c>
      <c r="N14" s="11">
        <f t="shared" si="1"/>
        <v>37</v>
      </c>
      <c r="O14" s="14"/>
      <c r="P14" s="14"/>
    </row>
    <row r="15" spans="1:16" ht="24.95" customHeight="1" x14ac:dyDescent="0.25">
      <c r="B15" s="12" t="s">
        <v>44</v>
      </c>
      <c r="C15" s="13">
        <v>617</v>
      </c>
      <c r="D15" s="13">
        <v>1097</v>
      </c>
      <c r="E15" s="13">
        <v>226</v>
      </c>
      <c r="F15" s="13">
        <v>25</v>
      </c>
      <c r="G15" s="13">
        <v>1</v>
      </c>
      <c r="H15" s="13">
        <v>1</v>
      </c>
      <c r="I15" s="13">
        <v>294</v>
      </c>
      <c r="J15" s="13">
        <v>16</v>
      </c>
      <c r="K15" s="13">
        <v>74</v>
      </c>
      <c r="L15" s="13">
        <v>157</v>
      </c>
      <c r="M15" s="13">
        <v>125</v>
      </c>
      <c r="N15" s="11">
        <f t="shared" si="1"/>
        <v>178</v>
      </c>
      <c r="O15" s="14"/>
      <c r="P15" s="14"/>
    </row>
    <row r="16" spans="1:16" ht="24.95" customHeight="1" x14ac:dyDescent="0.25">
      <c r="B16" s="12" t="s">
        <v>45</v>
      </c>
      <c r="C16" s="13">
        <v>616</v>
      </c>
      <c r="D16" s="13">
        <v>1088</v>
      </c>
      <c r="E16" s="13">
        <v>94</v>
      </c>
      <c r="F16" s="13">
        <v>40</v>
      </c>
      <c r="G16" s="13">
        <v>11</v>
      </c>
      <c r="H16" s="13">
        <v>1</v>
      </c>
      <c r="I16" s="13">
        <v>314</v>
      </c>
      <c r="J16" s="13">
        <v>5</v>
      </c>
      <c r="K16" s="13">
        <v>25</v>
      </c>
      <c r="L16" s="13">
        <v>225</v>
      </c>
      <c r="M16" s="13">
        <v>149</v>
      </c>
      <c r="N16" s="11">
        <f t="shared" si="1"/>
        <v>224</v>
      </c>
      <c r="O16" s="14"/>
      <c r="P16" s="14"/>
    </row>
    <row r="17" spans="2:16" ht="24.95" customHeight="1" x14ac:dyDescent="0.25">
      <c r="B17" s="12" t="s">
        <v>46</v>
      </c>
      <c r="C17" s="13">
        <v>746</v>
      </c>
      <c r="D17" s="13">
        <v>984</v>
      </c>
      <c r="E17" s="13">
        <v>282</v>
      </c>
      <c r="F17" s="13">
        <v>70</v>
      </c>
      <c r="G17" s="13">
        <v>8</v>
      </c>
      <c r="H17" s="13">
        <v>0</v>
      </c>
      <c r="I17" s="13">
        <v>159</v>
      </c>
      <c r="J17" s="13">
        <v>5</v>
      </c>
      <c r="K17" s="13">
        <v>77</v>
      </c>
      <c r="L17" s="13">
        <v>154</v>
      </c>
      <c r="M17" s="13">
        <v>148</v>
      </c>
      <c r="N17" s="11">
        <f t="shared" si="1"/>
        <v>81</v>
      </c>
      <c r="O17" s="14"/>
      <c r="P17" s="14"/>
    </row>
    <row r="18" spans="2:16" ht="24.95" customHeight="1" x14ac:dyDescent="0.25">
      <c r="B18" s="12" t="s">
        <v>47</v>
      </c>
      <c r="C18" s="13">
        <v>411</v>
      </c>
      <c r="D18" s="13">
        <v>617</v>
      </c>
      <c r="E18" s="13">
        <v>69</v>
      </c>
      <c r="F18" s="13">
        <v>57</v>
      </c>
      <c r="G18" s="13">
        <v>3</v>
      </c>
      <c r="H18" s="13">
        <v>0</v>
      </c>
      <c r="I18" s="13">
        <v>167</v>
      </c>
      <c r="J18" s="13">
        <v>8</v>
      </c>
      <c r="K18" s="13">
        <v>45</v>
      </c>
      <c r="L18" s="13">
        <v>134</v>
      </c>
      <c r="M18" s="13">
        <v>124</v>
      </c>
      <c r="N18" s="11">
        <f t="shared" si="1"/>
        <v>10</v>
      </c>
      <c r="O18" s="14"/>
      <c r="P18" s="14"/>
    </row>
    <row r="19" spans="2:16" ht="24.95" customHeight="1" x14ac:dyDescent="0.25">
      <c r="B19" s="12" t="s">
        <v>48</v>
      </c>
      <c r="C19" s="13">
        <v>255</v>
      </c>
      <c r="D19" s="13">
        <v>476</v>
      </c>
      <c r="E19" s="13">
        <v>84</v>
      </c>
      <c r="F19" s="13">
        <v>36</v>
      </c>
      <c r="G19" s="13">
        <v>1</v>
      </c>
      <c r="H19" s="13">
        <v>24</v>
      </c>
      <c r="I19" s="13">
        <v>106</v>
      </c>
      <c r="J19" s="13">
        <v>6</v>
      </c>
      <c r="K19" s="13">
        <v>44</v>
      </c>
      <c r="L19" s="13">
        <v>75</v>
      </c>
      <c r="M19" s="13">
        <v>75</v>
      </c>
      <c r="N19" s="11">
        <f t="shared" si="1"/>
        <v>25</v>
      </c>
      <c r="O19" s="14"/>
      <c r="P19" s="14"/>
    </row>
    <row r="20" spans="2:16" ht="24.95" customHeight="1" x14ac:dyDescent="0.25">
      <c r="B20" s="12" t="s">
        <v>49</v>
      </c>
      <c r="C20" s="13">
        <v>279</v>
      </c>
      <c r="D20" s="13">
        <v>460</v>
      </c>
      <c r="E20" s="13">
        <v>102</v>
      </c>
      <c r="F20" s="13">
        <v>12</v>
      </c>
      <c r="G20" s="13">
        <v>2</v>
      </c>
      <c r="H20" s="13">
        <v>1</v>
      </c>
      <c r="I20" s="13">
        <v>156</v>
      </c>
      <c r="J20" s="13">
        <v>0</v>
      </c>
      <c r="K20" s="13">
        <v>32</v>
      </c>
      <c r="L20" s="13">
        <v>96</v>
      </c>
      <c r="M20" s="13">
        <v>45</v>
      </c>
      <c r="N20" s="11">
        <f t="shared" si="1"/>
        <v>14</v>
      </c>
      <c r="O20" s="14"/>
      <c r="P20" s="14"/>
    </row>
    <row r="21" spans="2:16" ht="24.95" customHeight="1" x14ac:dyDescent="0.25">
      <c r="B21" s="12" t="s">
        <v>27</v>
      </c>
      <c r="C21" s="13">
        <v>1111</v>
      </c>
      <c r="D21" s="13">
        <v>1929</v>
      </c>
      <c r="E21" s="13">
        <v>538</v>
      </c>
      <c r="F21" s="13">
        <v>345</v>
      </c>
      <c r="G21" s="13">
        <v>96</v>
      </c>
      <c r="H21" s="13">
        <v>16</v>
      </c>
      <c r="I21" s="13">
        <v>345</v>
      </c>
      <c r="J21" s="13">
        <v>105</v>
      </c>
      <c r="K21" s="13">
        <v>332</v>
      </c>
      <c r="L21" s="13">
        <v>64</v>
      </c>
      <c r="M21" s="13">
        <v>34</v>
      </c>
      <c r="N21" s="11">
        <f t="shared" si="1"/>
        <v>54</v>
      </c>
      <c r="O21" s="14"/>
      <c r="P21" s="14"/>
    </row>
    <row r="22" spans="2:16" ht="24.95" customHeight="1" x14ac:dyDescent="0.25">
      <c r="B22" s="12" t="s">
        <v>31</v>
      </c>
      <c r="C22" s="13">
        <v>1060</v>
      </c>
      <c r="D22" s="13">
        <v>1956</v>
      </c>
      <c r="E22" s="13">
        <v>288</v>
      </c>
      <c r="F22" s="13">
        <v>145</v>
      </c>
      <c r="G22" s="13">
        <v>15</v>
      </c>
      <c r="H22" s="13">
        <v>32</v>
      </c>
      <c r="I22" s="13">
        <v>674</v>
      </c>
      <c r="J22" s="13">
        <v>30</v>
      </c>
      <c r="K22" s="13">
        <v>158</v>
      </c>
      <c r="L22" s="13">
        <v>348</v>
      </c>
      <c r="M22" s="13">
        <v>10</v>
      </c>
      <c r="N22" s="11">
        <f t="shared" si="1"/>
        <v>256</v>
      </c>
      <c r="O22" s="14"/>
      <c r="P22" s="14"/>
    </row>
    <row r="23" spans="2:16" ht="24.95" customHeight="1" x14ac:dyDescent="0.25">
      <c r="B23" s="12" t="s">
        <v>50</v>
      </c>
      <c r="C23" s="13">
        <v>517</v>
      </c>
      <c r="D23" s="13">
        <v>1063</v>
      </c>
      <c r="E23" s="13">
        <v>155</v>
      </c>
      <c r="F23" s="13">
        <v>7</v>
      </c>
      <c r="G23" s="13">
        <v>4</v>
      </c>
      <c r="H23" s="13">
        <v>5</v>
      </c>
      <c r="I23" s="13">
        <v>337</v>
      </c>
      <c r="J23" s="13">
        <v>9</v>
      </c>
      <c r="K23" s="13">
        <v>101</v>
      </c>
      <c r="L23" s="13">
        <v>167</v>
      </c>
      <c r="M23" s="13">
        <v>268</v>
      </c>
      <c r="N23" s="11">
        <f t="shared" si="1"/>
        <v>10</v>
      </c>
      <c r="O23" s="14"/>
      <c r="P23" s="14"/>
    </row>
    <row r="24" spans="2:16" ht="24.95" customHeight="1" x14ac:dyDescent="0.25">
      <c r="B24" s="12" t="s">
        <v>51</v>
      </c>
      <c r="C24" s="13">
        <v>562</v>
      </c>
      <c r="D24" s="13">
        <v>1061</v>
      </c>
      <c r="E24" s="13">
        <v>291</v>
      </c>
      <c r="F24" s="13">
        <v>68</v>
      </c>
      <c r="G24" s="13">
        <v>30</v>
      </c>
      <c r="H24" s="13">
        <v>12</v>
      </c>
      <c r="I24" s="13">
        <v>377</v>
      </c>
      <c r="J24" s="13">
        <v>21</v>
      </c>
      <c r="K24" s="13">
        <v>62</v>
      </c>
      <c r="L24" s="13">
        <v>168</v>
      </c>
      <c r="M24" s="13">
        <v>15</v>
      </c>
      <c r="N24" s="11">
        <f t="shared" si="1"/>
        <v>17</v>
      </c>
      <c r="O24" s="14"/>
      <c r="P24" s="14"/>
    </row>
  </sheetData>
  <autoFilter ref="A4:N24"/>
  <mergeCells count="1">
    <mergeCell ref="B2:N2"/>
  </mergeCells>
  <pageMargins left="0.25" right="0.25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4"/>
  <sheetViews>
    <sheetView zoomScale="40" zoomScaleNormal="40" workbookViewId="0">
      <selection activeCell="P14" sqref="P14"/>
    </sheetView>
  </sheetViews>
  <sheetFormatPr defaultColWidth="9.140625" defaultRowHeight="18.75" x14ac:dyDescent="0.3"/>
  <cols>
    <col min="1" max="1" width="6" style="18" customWidth="1"/>
    <col min="2" max="2" width="38.5703125" style="18" customWidth="1"/>
    <col min="3" max="3" width="27.28515625" style="18" customWidth="1"/>
    <col min="4" max="4" width="17.7109375" style="18" customWidth="1"/>
    <col min="5" max="5" width="12.5703125" style="18" customWidth="1"/>
    <col min="6" max="6" width="10.42578125" style="18" bestFit="1" customWidth="1"/>
    <col min="7" max="7" width="12.42578125" style="18" customWidth="1"/>
    <col min="8" max="20" width="10.5703125" style="18" customWidth="1"/>
    <col min="21" max="21" width="12.42578125" style="18" customWidth="1"/>
    <col min="22" max="23" width="10.5703125" style="18" customWidth="1"/>
    <col min="24" max="28" width="10.85546875" style="18" customWidth="1"/>
    <col min="29" max="29" width="12" style="18" bestFit="1" customWidth="1"/>
    <col min="30" max="30" width="11.42578125" style="18" customWidth="1"/>
    <col min="31" max="31" width="9.85546875" style="18" bestFit="1" customWidth="1"/>
    <col min="32" max="32" width="12.85546875" style="18" customWidth="1"/>
    <col min="33" max="33" width="11.140625" style="18" customWidth="1"/>
    <col min="34" max="34" width="10.28515625" style="18" customWidth="1"/>
    <col min="35" max="35" width="13.42578125" style="18" customWidth="1"/>
    <col min="36" max="16384" width="9.140625" style="18"/>
  </cols>
  <sheetData>
    <row r="2" spans="1:35" ht="92.25" customHeight="1" x14ac:dyDescent="0.3">
      <c r="B2" s="39" t="s">
        <v>72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x14ac:dyDescent="0.3">
      <c r="B3" s="19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ht="213.75" customHeight="1" x14ac:dyDescent="0.3">
      <c r="B4" s="25" t="s">
        <v>32</v>
      </c>
      <c r="C4" s="25" t="s">
        <v>52</v>
      </c>
      <c r="D4" s="25" t="s">
        <v>53</v>
      </c>
      <c r="E4" s="26" t="s">
        <v>0</v>
      </c>
      <c r="F4" s="26" t="s">
        <v>66</v>
      </c>
      <c r="G4" s="26" t="s">
        <v>21</v>
      </c>
      <c r="H4" s="26" t="s">
        <v>19</v>
      </c>
      <c r="I4" s="26" t="s">
        <v>28</v>
      </c>
      <c r="J4" s="26" t="s">
        <v>11</v>
      </c>
      <c r="K4" s="26" t="s">
        <v>7</v>
      </c>
      <c r="L4" s="26" t="s">
        <v>15</v>
      </c>
      <c r="M4" s="26" t="s">
        <v>3</v>
      </c>
      <c r="N4" s="26" t="s">
        <v>4</v>
      </c>
      <c r="O4" s="26" t="s">
        <v>13</v>
      </c>
      <c r="P4" s="26" t="s">
        <v>2</v>
      </c>
      <c r="Q4" s="26" t="s">
        <v>16</v>
      </c>
      <c r="R4" s="26" t="s">
        <v>10</v>
      </c>
      <c r="S4" s="26" t="s">
        <v>18</v>
      </c>
      <c r="T4" s="26" t="s">
        <v>12</v>
      </c>
      <c r="U4" s="26" t="s">
        <v>20</v>
      </c>
      <c r="V4" s="26" t="s">
        <v>14</v>
      </c>
      <c r="W4" s="26" t="s">
        <v>25</v>
      </c>
      <c r="X4" s="26" t="s">
        <v>17</v>
      </c>
      <c r="Y4" s="26" t="s">
        <v>5</v>
      </c>
      <c r="Z4" s="26" t="s">
        <v>6</v>
      </c>
      <c r="AA4" s="26" t="s">
        <v>67</v>
      </c>
      <c r="AB4" s="26" t="s">
        <v>68</v>
      </c>
      <c r="AC4" s="26" t="s">
        <v>22</v>
      </c>
      <c r="AD4" s="26" t="s">
        <v>29</v>
      </c>
      <c r="AE4" s="26" t="s">
        <v>8</v>
      </c>
      <c r="AF4" s="26" t="s">
        <v>69</v>
      </c>
      <c r="AG4" s="26" t="s">
        <v>9</v>
      </c>
      <c r="AH4" s="26" t="s">
        <v>1</v>
      </c>
      <c r="AI4" s="26" t="s">
        <v>24</v>
      </c>
    </row>
    <row r="5" spans="1:35" s="20" customFormat="1" ht="58.5" customHeight="1" x14ac:dyDescent="0.4">
      <c r="A5" s="20">
        <v>1</v>
      </c>
      <c r="B5" s="21" t="s">
        <v>35</v>
      </c>
      <c r="C5" s="22">
        <f t="shared" ref="C5:D5" si="0">SUM(C6:C24)</f>
        <v>10089</v>
      </c>
      <c r="D5" s="22">
        <f t="shared" si="0"/>
        <v>17728</v>
      </c>
      <c r="E5" s="22">
        <v>1416</v>
      </c>
      <c r="F5" s="22">
        <v>697</v>
      </c>
      <c r="G5" s="22">
        <v>342</v>
      </c>
      <c r="H5" s="22">
        <v>274</v>
      </c>
      <c r="I5" s="22">
        <v>83</v>
      </c>
      <c r="J5" s="22">
        <v>119</v>
      </c>
      <c r="K5" s="22">
        <v>134</v>
      </c>
      <c r="L5" s="22">
        <v>78</v>
      </c>
      <c r="M5" s="22">
        <v>318</v>
      </c>
      <c r="N5" s="22">
        <v>363</v>
      </c>
      <c r="O5" s="22">
        <v>191</v>
      </c>
      <c r="P5" s="22">
        <v>306</v>
      </c>
      <c r="Q5" s="22">
        <v>647</v>
      </c>
      <c r="R5" s="22">
        <v>45</v>
      </c>
      <c r="S5" s="22">
        <v>81</v>
      </c>
      <c r="T5" s="22">
        <v>36</v>
      </c>
      <c r="U5" s="22">
        <v>630</v>
      </c>
      <c r="V5" s="22">
        <v>612</v>
      </c>
      <c r="W5" s="22">
        <v>457</v>
      </c>
      <c r="X5" s="22">
        <v>125</v>
      </c>
      <c r="Y5" s="22">
        <v>61</v>
      </c>
      <c r="Z5" s="22">
        <v>56</v>
      </c>
      <c r="AA5" s="22">
        <v>26</v>
      </c>
      <c r="AB5" s="22">
        <v>133</v>
      </c>
      <c r="AC5" s="22">
        <v>89</v>
      </c>
      <c r="AD5" s="22">
        <v>37</v>
      </c>
      <c r="AE5" s="22">
        <v>279</v>
      </c>
      <c r="AF5" s="22">
        <v>30</v>
      </c>
      <c r="AG5" s="22">
        <v>58</v>
      </c>
      <c r="AH5" s="22">
        <v>21</v>
      </c>
      <c r="AI5" s="22">
        <f t="shared" ref="AI5:AI24" si="1">+D5-SUM(E5:AH5)</f>
        <v>9984</v>
      </c>
    </row>
    <row r="6" spans="1:35" s="20" customFormat="1" ht="58.5" customHeight="1" x14ac:dyDescent="0.4">
      <c r="A6" s="20">
        <v>0</v>
      </c>
      <c r="B6" s="23" t="s">
        <v>36</v>
      </c>
      <c r="C6" s="24">
        <v>330</v>
      </c>
      <c r="D6" s="24">
        <v>429</v>
      </c>
      <c r="E6" s="24">
        <v>16</v>
      </c>
      <c r="F6" s="24">
        <v>15</v>
      </c>
      <c r="G6" s="24">
        <v>5</v>
      </c>
      <c r="H6" s="24">
        <v>4</v>
      </c>
      <c r="I6" s="24">
        <v>2</v>
      </c>
      <c r="J6" s="24">
        <v>1</v>
      </c>
      <c r="K6" s="24">
        <v>4</v>
      </c>
      <c r="L6" s="24">
        <v>2</v>
      </c>
      <c r="M6" s="24">
        <v>7</v>
      </c>
      <c r="N6" s="24">
        <v>2</v>
      </c>
      <c r="O6" s="24">
        <v>2</v>
      </c>
      <c r="P6" s="24">
        <v>3</v>
      </c>
      <c r="Q6" s="24">
        <v>14</v>
      </c>
      <c r="R6" s="24">
        <v>2</v>
      </c>
      <c r="S6" s="24">
        <v>1</v>
      </c>
      <c r="T6" s="24">
        <v>2</v>
      </c>
      <c r="U6" s="24">
        <v>9</v>
      </c>
      <c r="V6" s="24">
        <v>9</v>
      </c>
      <c r="W6" s="24">
        <v>11</v>
      </c>
      <c r="X6" s="24">
        <v>4</v>
      </c>
      <c r="Y6" s="24">
        <v>7</v>
      </c>
      <c r="Z6" s="24">
        <v>1</v>
      </c>
      <c r="AA6" s="24">
        <v>0</v>
      </c>
      <c r="AB6" s="24">
        <v>2</v>
      </c>
      <c r="AC6" s="24">
        <v>0</v>
      </c>
      <c r="AD6" s="24">
        <v>0</v>
      </c>
      <c r="AE6" s="24">
        <v>12</v>
      </c>
      <c r="AF6" s="24">
        <v>0</v>
      </c>
      <c r="AG6" s="24">
        <v>0</v>
      </c>
      <c r="AH6" s="24">
        <v>0</v>
      </c>
      <c r="AI6" s="24">
        <f t="shared" si="1"/>
        <v>292</v>
      </c>
    </row>
    <row r="7" spans="1:35" s="20" customFormat="1" ht="58.5" customHeight="1" x14ac:dyDescent="0.4">
      <c r="A7" s="20">
        <v>0</v>
      </c>
      <c r="B7" s="23" t="s">
        <v>30</v>
      </c>
      <c r="C7" s="24">
        <v>271</v>
      </c>
      <c r="D7" s="24">
        <v>487</v>
      </c>
      <c r="E7" s="24">
        <v>47</v>
      </c>
      <c r="F7" s="24">
        <v>22</v>
      </c>
      <c r="G7" s="24">
        <v>4</v>
      </c>
      <c r="H7" s="24">
        <v>1</v>
      </c>
      <c r="I7" s="24">
        <v>4</v>
      </c>
      <c r="J7" s="24">
        <v>0</v>
      </c>
      <c r="K7" s="24">
        <v>6</v>
      </c>
      <c r="L7" s="24">
        <v>3</v>
      </c>
      <c r="M7" s="24">
        <v>2</v>
      </c>
      <c r="N7" s="24">
        <v>1</v>
      </c>
      <c r="O7" s="24">
        <v>1</v>
      </c>
      <c r="P7" s="24">
        <v>5</v>
      </c>
      <c r="Q7" s="24">
        <v>5</v>
      </c>
      <c r="R7" s="24">
        <v>1</v>
      </c>
      <c r="S7" s="24">
        <v>10</v>
      </c>
      <c r="T7" s="24">
        <v>1</v>
      </c>
      <c r="U7" s="24">
        <v>4</v>
      </c>
      <c r="V7" s="24">
        <v>5</v>
      </c>
      <c r="W7" s="24">
        <v>15</v>
      </c>
      <c r="X7" s="24">
        <v>1</v>
      </c>
      <c r="Y7" s="24">
        <v>1</v>
      </c>
      <c r="Z7" s="24">
        <v>0</v>
      </c>
      <c r="AA7" s="24">
        <v>0</v>
      </c>
      <c r="AB7" s="24">
        <v>0</v>
      </c>
      <c r="AC7" s="24">
        <v>2</v>
      </c>
      <c r="AD7" s="24">
        <v>0</v>
      </c>
      <c r="AE7" s="24">
        <v>3</v>
      </c>
      <c r="AF7" s="24">
        <v>0</v>
      </c>
      <c r="AG7" s="24">
        <v>0</v>
      </c>
      <c r="AH7" s="24">
        <v>0</v>
      </c>
      <c r="AI7" s="24">
        <f t="shared" si="1"/>
        <v>343</v>
      </c>
    </row>
    <row r="8" spans="1:35" s="20" customFormat="1" ht="58.5" customHeight="1" x14ac:dyDescent="0.4">
      <c r="A8" s="20">
        <v>0</v>
      </c>
      <c r="B8" s="23" t="s">
        <v>37</v>
      </c>
      <c r="C8" s="24">
        <v>467</v>
      </c>
      <c r="D8" s="24">
        <v>850</v>
      </c>
      <c r="E8" s="24">
        <v>88</v>
      </c>
      <c r="F8" s="24">
        <v>48</v>
      </c>
      <c r="G8" s="24">
        <v>34</v>
      </c>
      <c r="H8" s="24">
        <v>7</v>
      </c>
      <c r="I8" s="24">
        <v>3</v>
      </c>
      <c r="J8" s="24">
        <v>4</v>
      </c>
      <c r="K8" s="24">
        <v>5</v>
      </c>
      <c r="L8" s="24">
        <v>2</v>
      </c>
      <c r="M8" s="24">
        <v>7</v>
      </c>
      <c r="N8" s="24">
        <v>6</v>
      </c>
      <c r="O8" s="24">
        <v>6</v>
      </c>
      <c r="P8" s="24">
        <v>14</v>
      </c>
      <c r="Q8" s="24">
        <v>20</v>
      </c>
      <c r="R8" s="24">
        <v>0</v>
      </c>
      <c r="S8" s="24">
        <v>2</v>
      </c>
      <c r="T8" s="24">
        <v>0</v>
      </c>
      <c r="U8" s="24">
        <v>27</v>
      </c>
      <c r="V8" s="24">
        <v>28</v>
      </c>
      <c r="W8" s="24">
        <v>11</v>
      </c>
      <c r="X8" s="24">
        <v>6</v>
      </c>
      <c r="Y8" s="24">
        <v>1</v>
      </c>
      <c r="Z8" s="24">
        <v>2</v>
      </c>
      <c r="AA8" s="24">
        <v>0</v>
      </c>
      <c r="AB8" s="24">
        <v>7</v>
      </c>
      <c r="AC8" s="24">
        <v>10</v>
      </c>
      <c r="AD8" s="24">
        <v>0</v>
      </c>
      <c r="AE8" s="24">
        <v>20</v>
      </c>
      <c r="AF8" s="24">
        <v>0</v>
      </c>
      <c r="AG8" s="24">
        <v>1</v>
      </c>
      <c r="AH8" s="24">
        <v>1</v>
      </c>
      <c r="AI8" s="24">
        <f t="shared" si="1"/>
        <v>490</v>
      </c>
    </row>
    <row r="9" spans="1:35" s="20" customFormat="1" ht="58.5" customHeight="1" x14ac:dyDescent="0.4">
      <c r="A9" s="20">
        <v>0</v>
      </c>
      <c r="B9" s="23" t="s">
        <v>38</v>
      </c>
      <c r="C9" s="24">
        <v>600</v>
      </c>
      <c r="D9" s="24">
        <v>1049</v>
      </c>
      <c r="E9" s="24">
        <v>104</v>
      </c>
      <c r="F9" s="24">
        <v>60</v>
      </c>
      <c r="G9" s="24">
        <v>3</v>
      </c>
      <c r="H9" s="24">
        <v>7</v>
      </c>
      <c r="I9" s="24">
        <v>1</v>
      </c>
      <c r="J9" s="24">
        <v>6</v>
      </c>
      <c r="K9" s="24">
        <v>6</v>
      </c>
      <c r="L9" s="24">
        <v>3</v>
      </c>
      <c r="M9" s="24">
        <v>4</v>
      </c>
      <c r="N9" s="24">
        <v>15</v>
      </c>
      <c r="O9" s="24">
        <v>10</v>
      </c>
      <c r="P9" s="24">
        <v>13</v>
      </c>
      <c r="Q9" s="24">
        <v>42</v>
      </c>
      <c r="R9" s="24">
        <v>2</v>
      </c>
      <c r="S9" s="24">
        <v>9</v>
      </c>
      <c r="T9" s="24">
        <v>5</v>
      </c>
      <c r="U9" s="24">
        <v>22</v>
      </c>
      <c r="V9" s="24">
        <v>14</v>
      </c>
      <c r="W9" s="24">
        <v>38</v>
      </c>
      <c r="X9" s="24">
        <v>3</v>
      </c>
      <c r="Y9" s="24">
        <v>0</v>
      </c>
      <c r="Z9" s="24">
        <v>4</v>
      </c>
      <c r="AA9" s="24">
        <v>1</v>
      </c>
      <c r="AB9" s="24">
        <v>8</v>
      </c>
      <c r="AC9" s="24">
        <v>9</v>
      </c>
      <c r="AD9" s="24">
        <v>2</v>
      </c>
      <c r="AE9" s="24">
        <v>8</v>
      </c>
      <c r="AF9" s="24">
        <v>0</v>
      </c>
      <c r="AG9" s="24">
        <v>0</v>
      </c>
      <c r="AH9" s="24">
        <v>1</v>
      </c>
      <c r="AI9" s="24">
        <f t="shared" si="1"/>
        <v>649</v>
      </c>
    </row>
    <row r="10" spans="1:35" s="20" customFormat="1" ht="58.5" customHeight="1" x14ac:dyDescent="0.4">
      <c r="A10" s="20">
        <v>0</v>
      </c>
      <c r="B10" s="23" t="s">
        <v>39</v>
      </c>
      <c r="C10" s="24">
        <v>327</v>
      </c>
      <c r="D10" s="24">
        <v>719</v>
      </c>
      <c r="E10" s="24">
        <v>54</v>
      </c>
      <c r="F10" s="24">
        <v>79</v>
      </c>
      <c r="G10" s="24">
        <v>6</v>
      </c>
      <c r="H10" s="24">
        <v>4</v>
      </c>
      <c r="I10" s="24">
        <v>7</v>
      </c>
      <c r="J10" s="24">
        <v>1</v>
      </c>
      <c r="K10" s="24">
        <v>11</v>
      </c>
      <c r="L10" s="24">
        <v>1</v>
      </c>
      <c r="M10" s="24">
        <v>21</v>
      </c>
      <c r="N10" s="24">
        <v>25</v>
      </c>
      <c r="O10" s="24">
        <v>7</v>
      </c>
      <c r="P10" s="24">
        <v>9</v>
      </c>
      <c r="Q10" s="24">
        <v>39</v>
      </c>
      <c r="R10" s="24">
        <v>3</v>
      </c>
      <c r="S10" s="24">
        <v>0</v>
      </c>
      <c r="T10" s="24">
        <v>1</v>
      </c>
      <c r="U10" s="24">
        <v>22</v>
      </c>
      <c r="V10" s="24">
        <v>15</v>
      </c>
      <c r="W10" s="24">
        <v>11</v>
      </c>
      <c r="X10" s="24">
        <v>1</v>
      </c>
      <c r="Y10" s="24">
        <v>3</v>
      </c>
      <c r="Z10" s="24">
        <v>1</v>
      </c>
      <c r="AA10" s="24">
        <v>0</v>
      </c>
      <c r="AB10" s="24">
        <v>5</v>
      </c>
      <c r="AC10" s="24">
        <v>2</v>
      </c>
      <c r="AD10" s="24">
        <v>1</v>
      </c>
      <c r="AE10" s="24">
        <v>14</v>
      </c>
      <c r="AF10" s="24">
        <v>0</v>
      </c>
      <c r="AG10" s="24">
        <v>1</v>
      </c>
      <c r="AH10" s="24">
        <v>1</v>
      </c>
      <c r="AI10" s="24">
        <f t="shared" si="1"/>
        <v>374</v>
      </c>
    </row>
    <row r="11" spans="1:35" s="20" customFormat="1" ht="58.5" customHeight="1" x14ac:dyDescent="0.4">
      <c r="A11" s="20">
        <v>0</v>
      </c>
      <c r="B11" s="23" t="s">
        <v>40</v>
      </c>
      <c r="C11" s="24">
        <v>498</v>
      </c>
      <c r="D11" s="24">
        <v>800</v>
      </c>
      <c r="E11" s="24">
        <v>41</v>
      </c>
      <c r="F11" s="24">
        <v>44</v>
      </c>
      <c r="G11" s="24">
        <v>0</v>
      </c>
      <c r="H11" s="24">
        <v>10</v>
      </c>
      <c r="I11" s="24">
        <v>1</v>
      </c>
      <c r="J11" s="24">
        <v>0</v>
      </c>
      <c r="K11" s="24">
        <v>5</v>
      </c>
      <c r="L11" s="24">
        <v>1</v>
      </c>
      <c r="M11" s="24">
        <v>5</v>
      </c>
      <c r="N11" s="24">
        <v>14</v>
      </c>
      <c r="O11" s="24">
        <v>2</v>
      </c>
      <c r="P11" s="24">
        <v>11</v>
      </c>
      <c r="Q11" s="24">
        <v>21</v>
      </c>
      <c r="R11" s="24">
        <v>0</v>
      </c>
      <c r="S11" s="24">
        <v>0</v>
      </c>
      <c r="T11" s="24">
        <v>1</v>
      </c>
      <c r="U11" s="24">
        <v>4</v>
      </c>
      <c r="V11" s="24">
        <v>13</v>
      </c>
      <c r="W11" s="24">
        <v>29</v>
      </c>
      <c r="X11" s="24">
        <v>3</v>
      </c>
      <c r="Y11" s="24">
        <v>3</v>
      </c>
      <c r="Z11" s="24">
        <v>0</v>
      </c>
      <c r="AA11" s="24">
        <v>2</v>
      </c>
      <c r="AB11" s="24">
        <v>8</v>
      </c>
      <c r="AC11" s="24">
        <v>4</v>
      </c>
      <c r="AD11" s="24">
        <v>0</v>
      </c>
      <c r="AE11" s="24">
        <v>7</v>
      </c>
      <c r="AF11" s="24">
        <v>0</v>
      </c>
      <c r="AG11" s="24">
        <v>1</v>
      </c>
      <c r="AH11" s="24">
        <v>0</v>
      </c>
      <c r="AI11" s="24">
        <f t="shared" si="1"/>
        <v>570</v>
      </c>
    </row>
    <row r="12" spans="1:35" s="20" customFormat="1" ht="58.5" customHeight="1" x14ac:dyDescent="0.4">
      <c r="A12" s="20">
        <v>0</v>
      </c>
      <c r="B12" s="23" t="s">
        <v>41</v>
      </c>
      <c r="C12" s="24">
        <v>585</v>
      </c>
      <c r="D12" s="24">
        <v>1111</v>
      </c>
      <c r="E12" s="24">
        <v>131</v>
      </c>
      <c r="F12" s="24">
        <v>49</v>
      </c>
      <c r="G12" s="24">
        <v>2</v>
      </c>
      <c r="H12" s="24">
        <v>13</v>
      </c>
      <c r="I12" s="24">
        <v>3</v>
      </c>
      <c r="J12" s="24">
        <v>2</v>
      </c>
      <c r="K12" s="24">
        <v>9</v>
      </c>
      <c r="L12" s="24">
        <v>3</v>
      </c>
      <c r="M12" s="24">
        <v>16</v>
      </c>
      <c r="N12" s="24">
        <v>9</v>
      </c>
      <c r="O12" s="24">
        <v>6</v>
      </c>
      <c r="P12" s="24">
        <v>31</v>
      </c>
      <c r="Q12" s="24">
        <v>25</v>
      </c>
      <c r="R12" s="24">
        <v>3</v>
      </c>
      <c r="S12" s="24">
        <v>5</v>
      </c>
      <c r="T12" s="24">
        <v>4</v>
      </c>
      <c r="U12" s="24">
        <v>36</v>
      </c>
      <c r="V12" s="24">
        <v>78</v>
      </c>
      <c r="W12" s="24">
        <v>10</v>
      </c>
      <c r="X12" s="24">
        <v>9</v>
      </c>
      <c r="Y12" s="24">
        <v>0</v>
      </c>
      <c r="Z12" s="24">
        <v>2</v>
      </c>
      <c r="AA12" s="24">
        <v>2</v>
      </c>
      <c r="AB12" s="24">
        <v>9</v>
      </c>
      <c r="AC12" s="24">
        <v>3</v>
      </c>
      <c r="AD12" s="24">
        <v>1</v>
      </c>
      <c r="AE12" s="24">
        <v>22</v>
      </c>
      <c r="AF12" s="24">
        <v>2</v>
      </c>
      <c r="AG12" s="24">
        <v>1</v>
      </c>
      <c r="AH12" s="24">
        <v>0</v>
      </c>
      <c r="AI12" s="24">
        <f t="shared" si="1"/>
        <v>625</v>
      </c>
    </row>
    <row r="13" spans="1:35" s="20" customFormat="1" ht="58.5" customHeight="1" x14ac:dyDescent="0.4">
      <c r="A13" s="20">
        <v>0</v>
      </c>
      <c r="B13" s="23" t="s">
        <v>42</v>
      </c>
      <c r="C13" s="24">
        <v>382</v>
      </c>
      <c r="D13" s="24">
        <v>664</v>
      </c>
      <c r="E13" s="24">
        <v>52</v>
      </c>
      <c r="F13" s="24">
        <v>35</v>
      </c>
      <c r="G13" s="24">
        <v>4</v>
      </c>
      <c r="H13" s="24">
        <v>5</v>
      </c>
      <c r="I13" s="24">
        <v>10</v>
      </c>
      <c r="J13" s="24">
        <v>2</v>
      </c>
      <c r="K13" s="24">
        <v>1</v>
      </c>
      <c r="L13" s="24">
        <v>1</v>
      </c>
      <c r="M13" s="24">
        <v>25</v>
      </c>
      <c r="N13" s="24">
        <v>33</v>
      </c>
      <c r="O13" s="24">
        <v>7</v>
      </c>
      <c r="P13" s="24">
        <v>22</v>
      </c>
      <c r="Q13" s="24">
        <v>39</v>
      </c>
      <c r="R13" s="24">
        <v>0</v>
      </c>
      <c r="S13" s="24">
        <v>1</v>
      </c>
      <c r="T13" s="24">
        <v>0</v>
      </c>
      <c r="U13" s="24">
        <v>27</v>
      </c>
      <c r="V13" s="24">
        <v>29</v>
      </c>
      <c r="W13" s="24">
        <v>32</v>
      </c>
      <c r="X13" s="24">
        <v>6</v>
      </c>
      <c r="Y13" s="24">
        <v>3</v>
      </c>
      <c r="Z13" s="24">
        <v>4</v>
      </c>
      <c r="AA13" s="24">
        <v>1</v>
      </c>
      <c r="AB13" s="24">
        <v>3</v>
      </c>
      <c r="AC13" s="24">
        <v>3</v>
      </c>
      <c r="AD13" s="24">
        <v>1</v>
      </c>
      <c r="AE13" s="24">
        <v>6</v>
      </c>
      <c r="AF13" s="24">
        <v>3</v>
      </c>
      <c r="AG13" s="24">
        <v>0</v>
      </c>
      <c r="AH13" s="24">
        <v>0</v>
      </c>
      <c r="AI13" s="24">
        <f t="shared" si="1"/>
        <v>309</v>
      </c>
    </row>
    <row r="14" spans="1:35" s="20" customFormat="1" ht="58.5" customHeight="1" x14ac:dyDescent="0.4">
      <c r="A14" s="20">
        <v>0</v>
      </c>
      <c r="B14" s="23" t="s">
        <v>43</v>
      </c>
      <c r="C14" s="24">
        <v>455</v>
      </c>
      <c r="D14" s="24">
        <v>888</v>
      </c>
      <c r="E14" s="24">
        <v>43</v>
      </c>
      <c r="F14" s="24">
        <v>30</v>
      </c>
      <c r="G14" s="24">
        <v>7</v>
      </c>
      <c r="H14" s="24">
        <v>18</v>
      </c>
      <c r="I14" s="24">
        <v>2</v>
      </c>
      <c r="J14" s="24">
        <v>2</v>
      </c>
      <c r="K14" s="24">
        <v>2</v>
      </c>
      <c r="L14" s="24">
        <v>1</v>
      </c>
      <c r="M14" s="24">
        <v>19</v>
      </c>
      <c r="N14" s="24">
        <v>23</v>
      </c>
      <c r="O14" s="24">
        <v>25</v>
      </c>
      <c r="P14" s="24">
        <v>14</v>
      </c>
      <c r="Q14" s="24">
        <v>38</v>
      </c>
      <c r="R14" s="24">
        <v>0</v>
      </c>
      <c r="S14" s="24">
        <v>1</v>
      </c>
      <c r="T14" s="24">
        <v>4</v>
      </c>
      <c r="U14" s="24">
        <v>23</v>
      </c>
      <c r="V14" s="24">
        <v>7</v>
      </c>
      <c r="W14" s="24">
        <v>4</v>
      </c>
      <c r="X14" s="24">
        <v>1</v>
      </c>
      <c r="Y14" s="24">
        <v>2</v>
      </c>
      <c r="Z14" s="24">
        <v>2</v>
      </c>
      <c r="AA14" s="24">
        <v>0</v>
      </c>
      <c r="AB14" s="24">
        <v>5</v>
      </c>
      <c r="AC14" s="24">
        <v>4</v>
      </c>
      <c r="AD14" s="24">
        <v>3</v>
      </c>
      <c r="AE14" s="24">
        <v>5</v>
      </c>
      <c r="AF14" s="24">
        <v>3</v>
      </c>
      <c r="AG14" s="24">
        <v>4</v>
      </c>
      <c r="AH14" s="24">
        <v>0</v>
      </c>
      <c r="AI14" s="24">
        <f t="shared" si="1"/>
        <v>596</v>
      </c>
    </row>
    <row r="15" spans="1:35" s="20" customFormat="1" ht="58.5" customHeight="1" x14ac:dyDescent="0.4">
      <c r="A15" s="20">
        <v>0</v>
      </c>
      <c r="B15" s="23" t="s">
        <v>44</v>
      </c>
      <c r="C15" s="24">
        <v>617</v>
      </c>
      <c r="D15" s="24">
        <v>1097</v>
      </c>
      <c r="E15" s="24">
        <v>107</v>
      </c>
      <c r="F15" s="24">
        <v>50</v>
      </c>
      <c r="G15" s="24">
        <v>2</v>
      </c>
      <c r="H15" s="24">
        <v>5</v>
      </c>
      <c r="I15" s="24">
        <v>1</v>
      </c>
      <c r="J15" s="24">
        <v>39</v>
      </c>
      <c r="K15" s="24">
        <v>12</v>
      </c>
      <c r="L15" s="24">
        <v>7</v>
      </c>
      <c r="M15" s="24">
        <v>22</v>
      </c>
      <c r="N15" s="24">
        <v>41</v>
      </c>
      <c r="O15" s="24">
        <v>9</v>
      </c>
      <c r="P15" s="24">
        <v>16</v>
      </c>
      <c r="Q15" s="24">
        <v>36</v>
      </c>
      <c r="R15" s="24">
        <v>1</v>
      </c>
      <c r="S15" s="24">
        <v>2</v>
      </c>
      <c r="T15" s="24">
        <v>1</v>
      </c>
      <c r="U15" s="24">
        <v>22</v>
      </c>
      <c r="V15" s="24">
        <v>16</v>
      </c>
      <c r="W15" s="24">
        <v>25</v>
      </c>
      <c r="X15" s="24">
        <v>38</v>
      </c>
      <c r="Y15" s="24">
        <v>0</v>
      </c>
      <c r="Z15" s="24">
        <v>0</v>
      </c>
      <c r="AA15" s="24">
        <v>3</v>
      </c>
      <c r="AB15" s="24">
        <v>7</v>
      </c>
      <c r="AC15" s="24">
        <v>8</v>
      </c>
      <c r="AD15" s="24">
        <v>3</v>
      </c>
      <c r="AE15" s="24">
        <v>9</v>
      </c>
      <c r="AF15" s="24">
        <v>0</v>
      </c>
      <c r="AG15" s="24">
        <v>13</v>
      </c>
      <c r="AH15" s="24">
        <v>2</v>
      </c>
      <c r="AI15" s="24">
        <f t="shared" si="1"/>
        <v>600</v>
      </c>
    </row>
    <row r="16" spans="1:35" s="20" customFormat="1" ht="58.5" customHeight="1" x14ac:dyDescent="0.4">
      <c r="A16" s="20">
        <v>0</v>
      </c>
      <c r="B16" s="23" t="s">
        <v>45</v>
      </c>
      <c r="C16" s="24">
        <v>616</v>
      </c>
      <c r="D16" s="24">
        <v>1088</v>
      </c>
      <c r="E16" s="24">
        <v>42</v>
      </c>
      <c r="F16" s="24">
        <v>23</v>
      </c>
      <c r="G16" s="24">
        <v>8</v>
      </c>
      <c r="H16" s="24">
        <v>10</v>
      </c>
      <c r="I16" s="24">
        <v>6</v>
      </c>
      <c r="J16" s="24">
        <v>5</v>
      </c>
      <c r="K16" s="24">
        <v>5</v>
      </c>
      <c r="L16" s="24">
        <v>2</v>
      </c>
      <c r="M16" s="24">
        <v>19</v>
      </c>
      <c r="N16" s="24">
        <v>3</v>
      </c>
      <c r="O16" s="24">
        <v>7</v>
      </c>
      <c r="P16" s="24">
        <v>14</v>
      </c>
      <c r="Q16" s="24">
        <v>23</v>
      </c>
      <c r="R16" s="24">
        <v>2</v>
      </c>
      <c r="S16" s="24">
        <v>1</v>
      </c>
      <c r="T16" s="24">
        <v>1</v>
      </c>
      <c r="U16" s="24">
        <v>32</v>
      </c>
      <c r="V16" s="24">
        <v>33</v>
      </c>
      <c r="W16" s="24">
        <v>24</v>
      </c>
      <c r="X16" s="24">
        <v>2</v>
      </c>
      <c r="Y16" s="24">
        <v>4</v>
      </c>
      <c r="Z16" s="24">
        <v>1</v>
      </c>
      <c r="AA16" s="24">
        <v>0</v>
      </c>
      <c r="AB16" s="24">
        <v>5</v>
      </c>
      <c r="AC16" s="24">
        <v>2</v>
      </c>
      <c r="AD16" s="24">
        <v>0</v>
      </c>
      <c r="AE16" s="24">
        <v>5</v>
      </c>
      <c r="AF16" s="24">
        <v>2</v>
      </c>
      <c r="AG16" s="24">
        <v>0</v>
      </c>
      <c r="AH16" s="24">
        <v>0</v>
      </c>
      <c r="AI16" s="24">
        <f t="shared" si="1"/>
        <v>807</v>
      </c>
    </row>
    <row r="17" spans="1:35" s="20" customFormat="1" ht="58.5" customHeight="1" x14ac:dyDescent="0.4">
      <c r="A17" s="20">
        <v>0</v>
      </c>
      <c r="B17" s="23" t="s">
        <v>46</v>
      </c>
      <c r="C17" s="24">
        <v>746</v>
      </c>
      <c r="D17" s="24">
        <v>984</v>
      </c>
      <c r="E17" s="24">
        <v>139</v>
      </c>
      <c r="F17" s="24">
        <v>22</v>
      </c>
      <c r="G17" s="24">
        <v>9</v>
      </c>
      <c r="H17" s="24">
        <v>25</v>
      </c>
      <c r="I17" s="24">
        <v>4</v>
      </c>
      <c r="J17" s="24">
        <v>1</v>
      </c>
      <c r="K17" s="24">
        <v>20</v>
      </c>
      <c r="L17" s="24">
        <v>4</v>
      </c>
      <c r="M17" s="24">
        <v>15</v>
      </c>
      <c r="N17" s="24">
        <v>11</v>
      </c>
      <c r="O17" s="24">
        <v>10</v>
      </c>
      <c r="P17" s="24">
        <v>12</v>
      </c>
      <c r="Q17" s="24">
        <v>26</v>
      </c>
      <c r="R17" s="24">
        <v>4</v>
      </c>
      <c r="S17" s="24">
        <v>1</v>
      </c>
      <c r="T17" s="24">
        <v>0</v>
      </c>
      <c r="U17" s="24">
        <v>32</v>
      </c>
      <c r="V17" s="24">
        <v>34</v>
      </c>
      <c r="W17" s="24">
        <v>10</v>
      </c>
      <c r="X17" s="24">
        <v>5</v>
      </c>
      <c r="Y17" s="24">
        <v>2</v>
      </c>
      <c r="Z17" s="24">
        <v>5</v>
      </c>
      <c r="AA17" s="24">
        <v>0</v>
      </c>
      <c r="AB17" s="24">
        <v>3</v>
      </c>
      <c r="AC17" s="24">
        <v>7</v>
      </c>
      <c r="AD17" s="24">
        <v>0</v>
      </c>
      <c r="AE17" s="24">
        <v>8</v>
      </c>
      <c r="AF17" s="24">
        <v>1</v>
      </c>
      <c r="AG17" s="24">
        <v>3</v>
      </c>
      <c r="AH17" s="24">
        <v>0</v>
      </c>
      <c r="AI17" s="24">
        <f t="shared" si="1"/>
        <v>571</v>
      </c>
    </row>
    <row r="18" spans="1:35" s="20" customFormat="1" ht="58.5" customHeight="1" x14ac:dyDescent="0.4">
      <c r="A18" s="20">
        <v>0</v>
      </c>
      <c r="B18" s="23" t="s">
        <v>47</v>
      </c>
      <c r="C18" s="24">
        <v>411</v>
      </c>
      <c r="D18" s="24">
        <v>617</v>
      </c>
      <c r="E18" s="24">
        <v>18</v>
      </c>
      <c r="F18" s="24">
        <v>26</v>
      </c>
      <c r="G18" s="24">
        <v>3</v>
      </c>
      <c r="H18" s="24">
        <v>38</v>
      </c>
      <c r="I18" s="24">
        <v>1</v>
      </c>
      <c r="J18" s="24">
        <v>3</v>
      </c>
      <c r="K18" s="24">
        <v>2</v>
      </c>
      <c r="L18" s="24">
        <v>4</v>
      </c>
      <c r="M18" s="24">
        <v>16</v>
      </c>
      <c r="N18" s="24">
        <v>15</v>
      </c>
      <c r="O18" s="24">
        <v>5</v>
      </c>
      <c r="P18" s="24">
        <v>17</v>
      </c>
      <c r="Q18" s="24">
        <v>26</v>
      </c>
      <c r="R18" s="24">
        <v>0</v>
      </c>
      <c r="S18" s="24">
        <v>0</v>
      </c>
      <c r="T18" s="24">
        <v>3</v>
      </c>
      <c r="U18" s="24">
        <v>25</v>
      </c>
      <c r="V18" s="24">
        <v>26</v>
      </c>
      <c r="W18" s="24">
        <v>17</v>
      </c>
      <c r="X18" s="24">
        <v>4</v>
      </c>
      <c r="Y18" s="24">
        <v>4</v>
      </c>
      <c r="Z18" s="24">
        <v>1</v>
      </c>
      <c r="AA18" s="24">
        <v>0</v>
      </c>
      <c r="AB18" s="24">
        <v>4</v>
      </c>
      <c r="AC18" s="24">
        <v>1</v>
      </c>
      <c r="AD18" s="24">
        <v>4</v>
      </c>
      <c r="AE18" s="24">
        <v>19</v>
      </c>
      <c r="AF18" s="24">
        <v>0</v>
      </c>
      <c r="AG18" s="24">
        <v>0</v>
      </c>
      <c r="AH18" s="24">
        <v>1</v>
      </c>
      <c r="AI18" s="24">
        <f t="shared" si="1"/>
        <v>334</v>
      </c>
    </row>
    <row r="19" spans="1:35" s="20" customFormat="1" ht="58.5" customHeight="1" x14ac:dyDescent="0.4">
      <c r="A19" s="20">
        <v>0</v>
      </c>
      <c r="B19" s="23" t="s">
        <v>48</v>
      </c>
      <c r="C19" s="24">
        <v>255</v>
      </c>
      <c r="D19" s="24">
        <v>476</v>
      </c>
      <c r="E19" s="24">
        <v>31</v>
      </c>
      <c r="F19" s="24">
        <v>11</v>
      </c>
      <c r="G19" s="24">
        <v>4</v>
      </c>
      <c r="H19" s="24">
        <v>5</v>
      </c>
      <c r="I19" s="24">
        <v>4</v>
      </c>
      <c r="J19" s="24">
        <v>1</v>
      </c>
      <c r="K19" s="24">
        <v>1</v>
      </c>
      <c r="L19" s="24">
        <v>0</v>
      </c>
      <c r="M19" s="24">
        <v>4</v>
      </c>
      <c r="N19" s="24">
        <v>6</v>
      </c>
      <c r="O19" s="24">
        <v>5</v>
      </c>
      <c r="P19" s="24">
        <v>9</v>
      </c>
      <c r="Q19" s="24">
        <v>21</v>
      </c>
      <c r="R19" s="24">
        <v>1</v>
      </c>
      <c r="S19" s="24">
        <v>0</v>
      </c>
      <c r="T19" s="24">
        <v>0</v>
      </c>
      <c r="U19" s="24">
        <v>7</v>
      </c>
      <c r="V19" s="24">
        <v>12</v>
      </c>
      <c r="W19" s="24">
        <v>9</v>
      </c>
      <c r="X19" s="24">
        <v>1</v>
      </c>
      <c r="Y19" s="24">
        <v>0</v>
      </c>
      <c r="Z19" s="24">
        <v>0</v>
      </c>
      <c r="AA19" s="24">
        <v>2</v>
      </c>
      <c r="AB19" s="24">
        <v>5</v>
      </c>
      <c r="AC19" s="24">
        <v>1</v>
      </c>
      <c r="AD19" s="24">
        <v>0</v>
      </c>
      <c r="AE19" s="24">
        <v>2</v>
      </c>
      <c r="AF19" s="24">
        <v>2</v>
      </c>
      <c r="AG19" s="24">
        <v>1</v>
      </c>
      <c r="AH19" s="24">
        <v>0</v>
      </c>
      <c r="AI19" s="24">
        <f t="shared" si="1"/>
        <v>331</v>
      </c>
    </row>
    <row r="20" spans="1:35" s="20" customFormat="1" ht="58.5" customHeight="1" x14ac:dyDescent="0.4">
      <c r="A20" s="20">
        <v>0</v>
      </c>
      <c r="B20" s="23" t="s">
        <v>49</v>
      </c>
      <c r="C20" s="24">
        <v>279</v>
      </c>
      <c r="D20" s="24">
        <v>460</v>
      </c>
      <c r="E20" s="24">
        <v>33</v>
      </c>
      <c r="F20" s="24">
        <v>14</v>
      </c>
      <c r="G20" s="24">
        <v>6</v>
      </c>
      <c r="H20" s="24">
        <v>0</v>
      </c>
      <c r="I20" s="24">
        <v>1</v>
      </c>
      <c r="J20" s="24">
        <v>3</v>
      </c>
      <c r="K20" s="24">
        <v>9</v>
      </c>
      <c r="L20" s="24">
        <v>0</v>
      </c>
      <c r="M20" s="24">
        <v>1</v>
      </c>
      <c r="N20" s="24">
        <v>18</v>
      </c>
      <c r="O20" s="24">
        <v>3</v>
      </c>
      <c r="P20" s="24">
        <v>6</v>
      </c>
      <c r="Q20" s="24">
        <v>17</v>
      </c>
      <c r="R20" s="24">
        <v>0</v>
      </c>
      <c r="S20" s="24">
        <v>0</v>
      </c>
      <c r="T20" s="24">
        <v>0</v>
      </c>
      <c r="U20" s="24">
        <v>9</v>
      </c>
      <c r="V20" s="24">
        <v>21</v>
      </c>
      <c r="W20" s="24">
        <v>1</v>
      </c>
      <c r="X20" s="24">
        <v>5</v>
      </c>
      <c r="Y20" s="24">
        <v>2</v>
      </c>
      <c r="Z20" s="24">
        <v>2</v>
      </c>
      <c r="AA20" s="24">
        <v>0</v>
      </c>
      <c r="AB20" s="24">
        <v>0</v>
      </c>
      <c r="AC20" s="24">
        <v>6</v>
      </c>
      <c r="AD20" s="24">
        <v>0</v>
      </c>
      <c r="AE20" s="24">
        <v>7</v>
      </c>
      <c r="AF20" s="24">
        <v>0</v>
      </c>
      <c r="AG20" s="24">
        <v>0</v>
      </c>
      <c r="AH20" s="24">
        <v>1</v>
      </c>
      <c r="AI20" s="24">
        <f t="shared" si="1"/>
        <v>295</v>
      </c>
    </row>
    <row r="21" spans="1:35" s="20" customFormat="1" ht="58.5" customHeight="1" x14ac:dyDescent="0.4">
      <c r="A21" s="20">
        <v>0</v>
      </c>
      <c r="B21" s="23" t="s">
        <v>27</v>
      </c>
      <c r="C21" s="24">
        <v>1111</v>
      </c>
      <c r="D21" s="24">
        <v>1929</v>
      </c>
      <c r="E21" s="24">
        <v>155</v>
      </c>
      <c r="F21" s="24">
        <v>62</v>
      </c>
      <c r="G21" s="24">
        <v>142</v>
      </c>
      <c r="H21" s="24">
        <v>74</v>
      </c>
      <c r="I21" s="24">
        <v>11</v>
      </c>
      <c r="J21" s="24">
        <v>30</v>
      </c>
      <c r="K21" s="24">
        <v>11</v>
      </c>
      <c r="L21" s="24">
        <v>28</v>
      </c>
      <c r="M21" s="24">
        <v>30</v>
      </c>
      <c r="N21" s="24">
        <v>20</v>
      </c>
      <c r="O21" s="24">
        <v>45</v>
      </c>
      <c r="P21" s="24">
        <v>57</v>
      </c>
      <c r="Q21" s="24">
        <v>121</v>
      </c>
      <c r="R21" s="24">
        <v>18</v>
      </c>
      <c r="S21" s="24">
        <v>12</v>
      </c>
      <c r="T21" s="24">
        <v>8</v>
      </c>
      <c r="U21" s="24">
        <v>129</v>
      </c>
      <c r="V21" s="24">
        <v>133</v>
      </c>
      <c r="W21" s="24">
        <v>84</v>
      </c>
      <c r="X21" s="24">
        <v>14</v>
      </c>
      <c r="Y21" s="24">
        <v>14</v>
      </c>
      <c r="Z21" s="24">
        <v>14</v>
      </c>
      <c r="AA21" s="24">
        <v>11</v>
      </c>
      <c r="AB21" s="24">
        <v>34</v>
      </c>
      <c r="AC21" s="24">
        <v>13</v>
      </c>
      <c r="AD21" s="24">
        <v>9</v>
      </c>
      <c r="AE21" s="24">
        <v>43</v>
      </c>
      <c r="AF21" s="24">
        <v>10</v>
      </c>
      <c r="AG21" s="24">
        <v>23</v>
      </c>
      <c r="AH21" s="24">
        <v>5</v>
      </c>
      <c r="AI21" s="24">
        <f t="shared" si="1"/>
        <v>569</v>
      </c>
    </row>
    <row r="22" spans="1:35" s="20" customFormat="1" ht="58.5" customHeight="1" x14ac:dyDescent="0.4">
      <c r="A22" s="20">
        <v>0</v>
      </c>
      <c r="B22" s="23" t="s">
        <v>31</v>
      </c>
      <c r="C22" s="24">
        <v>1060</v>
      </c>
      <c r="D22" s="24">
        <v>1956</v>
      </c>
      <c r="E22" s="24">
        <v>119</v>
      </c>
      <c r="F22" s="24">
        <v>48</v>
      </c>
      <c r="G22" s="24">
        <v>59</v>
      </c>
      <c r="H22" s="24">
        <v>31</v>
      </c>
      <c r="I22" s="24">
        <v>17</v>
      </c>
      <c r="J22" s="24">
        <v>8</v>
      </c>
      <c r="K22" s="24">
        <v>7</v>
      </c>
      <c r="L22" s="24">
        <v>8</v>
      </c>
      <c r="M22" s="24">
        <v>37</v>
      </c>
      <c r="N22" s="24">
        <v>78</v>
      </c>
      <c r="O22" s="24">
        <v>23</v>
      </c>
      <c r="P22" s="24">
        <v>32</v>
      </c>
      <c r="Q22" s="24">
        <v>72</v>
      </c>
      <c r="R22" s="24">
        <v>3</v>
      </c>
      <c r="S22" s="24">
        <v>0</v>
      </c>
      <c r="T22" s="24">
        <v>2</v>
      </c>
      <c r="U22" s="24">
        <v>115</v>
      </c>
      <c r="V22" s="24">
        <v>83</v>
      </c>
      <c r="W22" s="24">
        <v>60</v>
      </c>
      <c r="X22" s="24">
        <v>13</v>
      </c>
      <c r="Y22" s="24">
        <v>10</v>
      </c>
      <c r="Z22" s="24">
        <v>10</v>
      </c>
      <c r="AA22" s="24">
        <v>1</v>
      </c>
      <c r="AB22" s="24">
        <v>11</v>
      </c>
      <c r="AC22" s="24">
        <v>2</v>
      </c>
      <c r="AD22" s="24">
        <v>11</v>
      </c>
      <c r="AE22" s="24">
        <v>43</v>
      </c>
      <c r="AF22" s="24">
        <v>6</v>
      </c>
      <c r="AG22" s="24">
        <v>2</v>
      </c>
      <c r="AH22" s="24">
        <v>0</v>
      </c>
      <c r="AI22" s="24">
        <f t="shared" si="1"/>
        <v>1045</v>
      </c>
    </row>
    <row r="23" spans="1:35" s="20" customFormat="1" ht="58.5" customHeight="1" x14ac:dyDescent="0.4">
      <c r="A23" s="20">
        <v>0</v>
      </c>
      <c r="B23" s="23" t="s">
        <v>50</v>
      </c>
      <c r="C23" s="24">
        <v>517</v>
      </c>
      <c r="D23" s="24">
        <v>1063</v>
      </c>
      <c r="E23" s="24">
        <v>82</v>
      </c>
      <c r="F23" s="24">
        <v>21</v>
      </c>
      <c r="G23" s="24">
        <v>3</v>
      </c>
      <c r="H23" s="24">
        <v>1</v>
      </c>
      <c r="I23" s="24">
        <v>3</v>
      </c>
      <c r="J23" s="24">
        <v>6</v>
      </c>
      <c r="K23" s="24">
        <v>4</v>
      </c>
      <c r="L23" s="24">
        <v>3</v>
      </c>
      <c r="M23" s="24">
        <v>20</v>
      </c>
      <c r="N23" s="24">
        <v>30</v>
      </c>
      <c r="O23" s="24">
        <v>6</v>
      </c>
      <c r="P23" s="24">
        <v>6</v>
      </c>
      <c r="Q23" s="24">
        <v>27</v>
      </c>
      <c r="R23" s="24">
        <v>3</v>
      </c>
      <c r="S23" s="24">
        <v>2</v>
      </c>
      <c r="T23" s="24">
        <v>0</v>
      </c>
      <c r="U23" s="24">
        <v>35</v>
      </c>
      <c r="V23" s="24">
        <v>17</v>
      </c>
      <c r="W23" s="24">
        <v>23</v>
      </c>
      <c r="X23" s="24">
        <v>2</v>
      </c>
      <c r="Y23" s="24">
        <v>2</v>
      </c>
      <c r="Z23" s="24">
        <v>3</v>
      </c>
      <c r="AA23" s="24">
        <v>0</v>
      </c>
      <c r="AB23" s="24">
        <v>7</v>
      </c>
      <c r="AC23" s="24">
        <v>5</v>
      </c>
      <c r="AD23" s="24">
        <v>0</v>
      </c>
      <c r="AE23" s="24">
        <v>22</v>
      </c>
      <c r="AF23" s="24">
        <v>0</v>
      </c>
      <c r="AG23" s="24">
        <v>0</v>
      </c>
      <c r="AH23" s="24">
        <v>0</v>
      </c>
      <c r="AI23" s="24">
        <f t="shared" si="1"/>
        <v>730</v>
      </c>
    </row>
    <row r="24" spans="1:35" s="20" customFormat="1" ht="58.5" customHeight="1" x14ac:dyDescent="0.4">
      <c r="A24" s="20">
        <v>0</v>
      </c>
      <c r="B24" s="23" t="s">
        <v>51</v>
      </c>
      <c r="C24" s="24">
        <v>562</v>
      </c>
      <c r="D24" s="24">
        <v>1061</v>
      </c>
      <c r="E24" s="24">
        <v>114</v>
      </c>
      <c r="F24" s="24">
        <v>38</v>
      </c>
      <c r="G24" s="24">
        <v>41</v>
      </c>
      <c r="H24" s="24">
        <v>16</v>
      </c>
      <c r="I24" s="24">
        <v>2</v>
      </c>
      <c r="J24" s="24">
        <v>5</v>
      </c>
      <c r="K24" s="24">
        <v>14</v>
      </c>
      <c r="L24" s="24">
        <v>5</v>
      </c>
      <c r="M24" s="24">
        <v>48</v>
      </c>
      <c r="N24" s="24">
        <v>13</v>
      </c>
      <c r="O24" s="24">
        <v>12</v>
      </c>
      <c r="P24" s="24">
        <v>15</v>
      </c>
      <c r="Q24" s="24">
        <v>35</v>
      </c>
      <c r="R24" s="24">
        <v>2</v>
      </c>
      <c r="S24" s="24">
        <v>34</v>
      </c>
      <c r="T24" s="24">
        <v>3</v>
      </c>
      <c r="U24" s="24">
        <v>50</v>
      </c>
      <c r="V24" s="24">
        <v>39</v>
      </c>
      <c r="W24" s="24">
        <v>43</v>
      </c>
      <c r="X24" s="24">
        <v>7</v>
      </c>
      <c r="Y24" s="24">
        <v>3</v>
      </c>
      <c r="Z24" s="24">
        <v>4</v>
      </c>
      <c r="AA24" s="24">
        <v>3</v>
      </c>
      <c r="AB24" s="24">
        <v>10</v>
      </c>
      <c r="AC24" s="24">
        <v>7</v>
      </c>
      <c r="AD24" s="24">
        <v>2</v>
      </c>
      <c r="AE24" s="24">
        <v>24</v>
      </c>
      <c r="AF24" s="24">
        <v>1</v>
      </c>
      <c r="AG24" s="24">
        <v>8</v>
      </c>
      <c r="AH24" s="24">
        <v>9</v>
      </c>
      <c r="AI24" s="24">
        <f t="shared" si="1"/>
        <v>454</v>
      </c>
    </row>
  </sheetData>
  <autoFilter ref="A4:AI24"/>
  <mergeCells count="1">
    <mergeCell ref="B2:AI2"/>
  </mergeCells>
  <pageMargins left="0.25" right="0.25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Соха ва тармоқлар (2)</vt:lpstr>
      <vt:lpstr>Маълумотига қўйилган талаб</vt:lpstr>
      <vt:lpstr>Соха ва тармоқлар</vt:lpstr>
      <vt:lpstr>Касблар </vt:lpstr>
      <vt:lpstr>'Маълумотига қўйилган талаб'!Область_печати</vt:lpstr>
      <vt:lpstr>'Соха ва тармоқлар'!Область_печати</vt:lpstr>
      <vt:lpstr>'Соха ва тармоқлар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2025-08-11T06:07:47Z</cp:lastPrinted>
  <dcterms:created xsi:type="dcterms:W3CDTF">2023-05-11T04:13:46Z</dcterms:created>
  <dcterms:modified xsi:type="dcterms:W3CDTF">2025-08-11T06:22:30Z</dcterms:modified>
</cp:coreProperties>
</file>